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714d9e9cadfecd/Code/GitHub/covid-19/sheets/"/>
    </mc:Choice>
  </mc:AlternateContent>
  <xr:revisionPtr revIDLastSave="139" documentId="8_{C04C7516-2432-4152-99F4-C6407CF5B6EB}" xr6:coauthVersionLast="45" xr6:coauthVersionMax="45" xr10:uidLastSave="{A0CA6384-1585-4682-91DA-7AC111202E8B}"/>
  <bookViews>
    <workbookView xWindow="28680" yWindow="-120" windowWidth="24240" windowHeight="13290" tabRatio="699" xr2:uid="{73C2FFD7-BF6E-46BC-AF21-3DD5EAC3E943}"/>
  </bookViews>
  <sheets>
    <sheet name="Pandas Data" sheetId="18" r:id="rId1"/>
    <sheet name="Sum Deaths" sheetId="19" r:id="rId2"/>
    <sheet name="Daily Deaths" sheetId="20" r:id="rId3"/>
    <sheet name="Adj Daily Deaths" sheetId="21" r:id="rId4"/>
    <sheet name="Adj Pop Chart" sheetId="22" r:id="rId5"/>
    <sheet name="Adj Pop Mavg" sheetId="24" r:id="rId6"/>
    <sheet name="Adj Pop Poly" sheetId="25" r:id="rId7"/>
    <sheet name="Rebased Deaths" sheetId="26" r:id="rId8"/>
    <sheet name="Adj Rebased Chart" sheetId="27" r:id="rId9"/>
    <sheet name="Config" sheetId="8" r:id="rId10"/>
  </sheets>
  <definedNames>
    <definedName name="country_names">'Pandas Data'!$A$2:$Y$2</definedName>
    <definedName name="day_offset">'Rebased Deaths'!$A$3:$A$152</definedName>
    <definedName name="france_population">Config!$C$10</definedName>
    <definedName name="germany_population">Config!$C$7</definedName>
    <definedName name="italy_population">Config!$C$6</definedName>
    <definedName name="pandas_data">'Pandas Data'!$A$2:$H$82</definedName>
    <definedName name="population">Config!$B$4:$C$10</definedName>
    <definedName name="rebase_adjustment">'Rebased Deaths'!$M$4:$N$24</definedName>
    <definedName name="rebase_population">Config!$G$3</definedName>
    <definedName name="SourceData">#REF!</definedName>
    <definedName name="spain_population">Config!$C$5</definedName>
    <definedName name="sweden_population">Config!$C$8</definedName>
    <definedName name="uk_population">Config!$C$4</definedName>
    <definedName name="us_population">Config!$C$9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26" l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5" i="26"/>
  <c r="B18" i="8"/>
  <c r="B19" i="8" s="1"/>
  <c r="H80" i="21"/>
  <c r="A80" i="21"/>
  <c r="G80" i="21" s="1"/>
  <c r="A79" i="21"/>
  <c r="G79" i="21" s="1"/>
  <c r="H80" i="20"/>
  <c r="D80" i="20"/>
  <c r="C80" i="20"/>
  <c r="A80" i="20"/>
  <c r="G80" i="20" s="1"/>
  <c r="A79" i="20"/>
  <c r="B79" i="20" s="1"/>
  <c r="F79" i="20"/>
  <c r="G79" i="20"/>
  <c r="H79" i="20"/>
  <c r="H80" i="19"/>
  <c r="G80" i="19"/>
  <c r="A80" i="19"/>
  <c r="F80" i="19" s="1"/>
  <c r="H79" i="19"/>
  <c r="G79" i="19"/>
  <c r="A79" i="19"/>
  <c r="F79" i="19" s="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3" i="19"/>
  <c r="A78" i="20"/>
  <c r="A77" i="20"/>
  <c r="A76" i="20"/>
  <c r="A75" i="20"/>
  <c r="A74" i="20"/>
  <c r="A73" i="20"/>
  <c r="A72" i="20"/>
  <c r="A71" i="20"/>
  <c r="A70" i="20"/>
  <c r="A69" i="20"/>
  <c r="A68" i="20"/>
  <c r="A67" i="20"/>
  <c r="A66" i="20"/>
  <c r="A65" i="20"/>
  <c r="A64" i="20"/>
  <c r="A63" i="20"/>
  <c r="A62" i="20"/>
  <c r="A61" i="20"/>
  <c r="A60" i="20"/>
  <c r="A59" i="20"/>
  <c r="A58" i="20"/>
  <c r="A57" i="20"/>
  <c r="A56" i="20"/>
  <c r="A55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B4" i="20" s="1"/>
  <c r="A3" i="20"/>
  <c r="B79" i="21" l="1"/>
  <c r="B80" i="21"/>
  <c r="H79" i="21"/>
  <c r="C80" i="21"/>
  <c r="D80" i="21"/>
  <c r="E79" i="21"/>
  <c r="E80" i="21"/>
  <c r="C79" i="21"/>
  <c r="D79" i="21"/>
  <c r="F79" i="21"/>
  <c r="F80" i="21"/>
  <c r="B80" i="20"/>
  <c r="E80" i="20"/>
  <c r="F80" i="20"/>
  <c r="E79" i="20"/>
  <c r="D79" i="20"/>
  <c r="C79" i="20"/>
  <c r="B79" i="19"/>
  <c r="B80" i="19"/>
  <c r="C79" i="19"/>
  <c r="C80" i="19"/>
  <c r="D79" i="19"/>
  <c r="D80" i="19"/>
  <c r="E79" i="19"/>
  <c r="E80" i="19"/>
  <c r="B16" i="8"/>
  <c r="B17" i="8" s="1"/>
  <c r="B15" i="8"/>
  <c r="H2" i="26"/>
  <c r="G2" i="26"/>
  <c r="F2" i="26"/>
  <c r="E2" i="26"/>
  <c r="C2" i="26"/>
  <c r="B2" i="26"/>
  <c r="D2" i="26"/>
  <c r="D81" i="26" s="1"/>
  <c r="B1" i="19"/>
  <c r="C1" i="19"/>
  <c r="D1" i="19"/>
  <c r="E1" i="19"/>
  <c r="E27" i="19" s="1"/>
  <c r="F1" i="19"/>
  <c r="G1" i="19"/>
  <c r="H1" i="19"/>
  <c r="C1" i="20"/>
  <c r="D1" i="20"/>
  <c r="E1" i="20"/>
  <c r="F1" i="20"/>
  <c r="G1" i="20"/>
  <c r="H1" i="20"/>
  <c r="B1" i="20"/>
  <c r="L4" i="20"/>
  <c r="H1" i="26"/>
  <c r="G1" i="26"/>
  <c r="F1" i="26"/>
  <c r="E1" i="26"/>
  <c r="D1" i="26"/>
  <c r="C1" i="26"/>
  <c r="B1" i="26"/>
  <c r="H1" i="21"/>
  <c r="G1" i="21"/>
  <c r="F1" i="21"/>
  <c r="E1" i="21"/>
  <c r="D1" i="21"/>
  <c r="C1" i="21"/>
  <c r="C76" i="21" s="1"/>
  <c r="B1" i="21"/>
  <c r="C5" i="20"/>
  <c r="G6" i="20"/>
  <c r="D7" i="20"/>
  <c r="D8" i="20"/>
  <c r="G9" i="20"/>
  <c r="G10" i="20"/>
  <c r="G11" i="20"/>
  <c r="G12" i="20"/>
  <c r="C13" i="20"/>
  <c r="C14" i="20"/>
  <c r="G15" i="20"/>
  <c r="G16" i="20"/>
  <c r="G18" i="20"/>
  <c r="G19" i="20"/>
  <c r="G20" i="20"/>
  <c r="C21" i="20"/>
  <c r="G22" i="20"/>
  <c r="G23" i="20"/>
  <c r="G24" i="20"/>
  <c r="C25" i="20"/>
  <c r="C27" i="20"/>
  <c r="C29" i="20"/>
  <c r="C30" i="20"/>
  <c r="G31" i="20"/>
  <c r="G32" i="20"/>
  <c r="G33" i="20"/>
  <c r="F34" i="20"/>
  <c r="C35" i="20"/>
  <c r="F36" i="20"/>
  <c r="G37" i="20"/>
  <c r="G38" i="20"/>
  <c r="G39" i="20"/>
  <c r="G40" i="20"/>
  <c r="D41" i="20"/>
  <c r="G42" i="20"/>
  <c r="G43" i="20"/>
  <c r="G45" i="20"/>
  <c r="F46" i="20"/>
  <c r="G47" i="20"/>
  <c r="F48" i="20"/>
  <c r="G49" i="20"/>
  <c r="G50" i="20"/>
  <c r="C51" i="20"/>
  <c r="H52" i="20"/>
  <c r="C53" i="20"/>
  <c r="C55" i="20"/>
  <c r="D57" i="20"/>
  <c r="G58" i="20"/>
  <c r="C60" i="20"/>
  <c r="C61" i="20"/>
  <c r="C62" i="20"/>
  <c r="G63" i="20"/>
  <c r="D64" i="20"/>
  <c r="C65" i="20"/>
  <c r="F66" i="20"/>
  <c r="G67" i="20"/>
  <c r="D69" i="20"/>
  <c r="G70" i="20"/>
  <c r="G71" i="20"/>
  <c r="F72" i="20"/>
  <c r="C75" i="20"/>
  <c r="G76" i="20"/>
  <c r="D3" i="19"/>
  <c r="A4" i="19"/>
  <c r="A5" i="19"/>
  <c r="D5" i="19" s="1"/>
  <c r="A6" i="19"/>
  <c r="D6" i="19" s="1"/>
  <c r="A7" i="19"/>
  <c r="A8" i="19"/>
  <c r="A9" i="19"/>
  <c r="D9" i="19" s="1"/>
  <c r="A10" i="19"/>
  <c r="A11" i="19"/>
  <c r="A12" i="19"/>
  <c r="A13" i="19"/>
  <c r="E13" i="19" s="1"/>
  <c r="A14" i="19"/>
  <c r="A15" i="19"/>
  <c r="F15" i="19" s="1"/>
  <c r="A16" i="19"/>
  <c r="A17" i="19"/>
  <c r="D17" i="19" s="1"/>
  <c r="A18" i="19"/>
  <c r="A19" i="19"/>
  <c r="A20" i="19"/>
  <c r="A21" i="19"/>
  <c r="D21" i="19" s="1"/>
  <c r="A22" i="19"/>
  <c r="A23" i="19"/>
  <c r="A24" i="19"/>
  <c r="E24" i="19" s="1"/>
  <c r="A25" i="19"/>
  <c r="G25" i="19" s="1"/>
  <c r="A26" i="19"/>
  <c r="A27" i="19"/>
  <c r="D27" i="19" s="1"/>
  <c r="A28" i="19"/>
  <c r="A29" i="19"/>
  <c r="D29" i="19" s="1"/>
  <c r="A30" i="19"/>
  <c r="A31" i="19"/>
  <c r="A32" i="19"/>
  <c r="A33" i="19"/>
  <c r="A34" i="19"/>
  <c r="A35" i="19"/>
  <c r="A36" i="19"/>
  <c r="A37" i="19"/>
  <c r="F37" i="19" s="1"/>
  <c r="A38" i="19"/>
  <c r="A39" i="19"/>
  <c r="E39" i="19" s="1"/>
  <c r="A40" i="19"/>
  <c r="A41" i="19"/>
  <c r="B41" i="19" s="1"/>
  <c r="A42" i="19"/>
  <c r="A43" i="19"/>
  <c r="A44" i="19"/>
  <c r="A45" i="19"/>
  <c r="D45" i="19" s="1"/>
  <c r="A46" i="19"/>
  <c r="A47" i="19"/>
  <c r="C47" i="19" s="1"/>
  <c r="A48" i="19"/>
  <c r="D48" i="19" s="1"/>
  <c r="A49" i="19"/>
  <c r="F49" i="19" s="1"/>
  <c r="A50" i="19"/>
  <c r="A51" i="19"/>
  <c r="D51" i="19" s="1"/>
  <c r="A52" i="19"/>
  <c r="A53" i="19"/>
  <c r="E53" i="19" s="1"/>
  <c r="A54" i="19"/>
  <c r="D54" i="19" s="1"/>
  <c r="A55" i="19"/>
  <c r="A56" i="19"/>
  <c r="D56" i="19" s="1"/>
  <c r="A57" i="19"/>
  <c r="A58" i="19"/>
  <c r="A59" i="19"/>
  <c r="F59" i="19" s="1"/>
  <c r="A60" i="19"/>
  <c r="D60" i="19" s="1"/>
  <c r="A61" i="19"/>
  <c r="D61" i="19" s="1"/>
  <c r="A62" i="19"/>
  <c r="D62" i="19" s="1"/>
  <c r="A63" i="19"/>
  <c r="E63" i="19" s="1"/>
  <c r="A64" i="19"/>
  <c r="A65" i="19"/>
  <c r="G65" i="19" s="1"/>
  <c r="A66" i="19"/>
  <c r="A67" i="19"/>
  <c r="A68" i="19"/>
  <c r="F68" i="19" s="1"/>
  <c r="A69" i="19"/>
  <c r="E69" i="19" s="1"/>
  <c r="A70" i="19"/>
  <c r="D70" i="19" s="1"/>
  <c r="A71" i="19"/>
  <c r="E71" i="19" s="1"/>
  <c r="A72" i="19"/>
  <c r="A73" i="19"/>
  <c r="G73" i="19" s="1"/>
  <c r="A74" i="19"/>
  <c r="A75" i="19"/>
  <c r="A76" i="19"/>
  <c r="A77" i="19"/>
  <c r="F77" i="19" s="1"/>
  <c r="A78" i="19"/>
  <c r="D68" i="19"/>
  <c r="E62" i="19"/>
  <c r="D52" i="19"/>
  <c r="E45" i="19"/>
  <c r="D44" i="19"/>
  <c r="E38" i="19"/>
  <c r="D38" i="19"/>
  <c r="E36" i="19"/>
  <c r="D36" i="19"/>
  <c r="D30" i="19"/>
  <c r="E29" i="19"/>
  <c r="F28" i="19"/>
  <c r="E28" i="19"/>
  <c r="D28" i="19"/>
  <c r="G22" i="19"/>
  <c r="D22" i="19"/>
  <c r="E21" i="19"/>
  <c r="D19" i="19"/>
  <c r="E14" i="19"/>
  <c r="D14" i="19"/>
  <c r="G12" i="19"/>
  <c r="D12" i="19"/>
  <c r="F11" i="19"/>
  <c r="E11" i="19"/>
  <c r="D8" i="19"/>
  <c r="F6" i="19"/>
  <c r="D4" i="19"/>
  <c r="B4" i="19"/>
  <c r="F77" i="21" l="1"/>
  <c r="E23" i="19"/>
  <c r="G38" i="19"/>
  <c r="E19" i="19"/>
  <c r="E78" i="19"/>
  <c r="E46" i="19"/>
  <c r="E22" i="19"/>
  <c r="E76" i="19"/>
  <c r="E52" i="19"/>
  <c r="E44" i="19"/>
  <c r="E20" i="19"/>
  <c r="E4" i="19"/>
  <c r="E30" i="19"/>
  <c r="D53" i="19"/>
  <c r="E43" i="19"/>
  <c r="E12" i="19"/>
  <c r="E75" i="19"/>
  <c r="E6" i="19"/>
  <c r="E57" i="19"/>
  <c r="E33" i="19"/>
  <c r="E77" i="21"/>
  <c r="H14" i="19"/>
  <c r="G27" i="19"/>
  <c r="G49" i="19"/>
  <c r="G72" i="19"/>
  <c r="G64" i="19"/>
  <c r="G32" i="19"/>
  <c r="G51" i="19"/>
  <c r="G54" i="19"/>
  <c r="B32" i="20"/>
  <c r="G44" i="19"/>
  <c r="C20" i="20"/>
  <c r="G33" i="19"/>
  <c r="G45" i="19"/>
  <c r="E54" i="19"/>
  <c r="C24" i="20"/>
  <c r="G15" i="19"/>
  <c r="E17" i="19"/>
  <c r="E5" i="19"/>
  <c r="D46" i="19"/>
  <c r="D57" i="19"/>
  <c r="E70" i="19"/>
  <c r="D37" i="19"/>
  <c r="F46" i="19"/>
  <c r="D76" i="19"/>
  <c r="G78" i="19"/>
  <c r="G7" i="20"/>
  <c r="E41" i="19"/>
  <c r="G57" i="19"/>
  <c r="G70" i="19"/>
  <c r="G63" i="19"/>
  <c r="G55" i="19"/>
  <c r="G7" i="19"/>
  <c r="C12" i="20"/>
  <c r="F31" i="20"/>
  <c r="D63" i="20"/>
  <c r="F7" i="20"/>
  <c r="D55" i="20"/>
  <c r="H8" i="19"/>
  <c r="F55" i="20"/>
  <c r="D25" i="19"/>
  <c r="G9" i="19"/>
  <c r="E25" i="19"/>
  <c r="G41" i="19"/>
  <c r="E59" i="19"/>
  <c r="D65" i="19"/>
  <c r="D73" i="19"/>
  <c r="G62" i="19"/>
  <c r="G30" i="19"/>
  <c r="B44" i="20"/>
  <c r="F13" i="20"/>
  <c r="D65" i="20"/>
  <c r="D41" i="19"/>
  <c r="H40" i="19"/>
  <c r="G4" i="19"/>
  <c r="E9" i="19"/>
  <c r="G19" i="19"/>
  <c r="G36" i="19"/>
  <c r="D43" i="19"/>
  <c r="G46" i="19"/>
  <c r="G53" i="19"/>
  <c r="G59" i="19"/>
  <c r="E65" i="19"/>
  <c r="E73" i="19"/>
  <c r="G69" i="19"/>
  <c r="G61" i="19"/>
  <c r="G29" i="19"/>
  <c r="G13" i="19"/>
  <c r="B57" i="20"/>
  <c r="C15" i="20"/>
  <c r="F33" i="20"/>
  <c r="D71" i="20"/>
  <c r="H35" i="19"/>
  <c r="G14" i="19"/>
  <c r="D49" i="19"/>
  <c r="G60" i="19"/>
  <c r="G28" i="19"/>
  <c r="B33" i="20"/>
  <c r="D19" i="20"/>
  <c r="F39" i="20"/>
  <c r="G17" i="19"/>
  <c r="E49" i="19"/>
  <c r="G67" i="19"/>
  <c r="G35" i="19"/>
  <c r="B17" i="20"/>
  <c r="D45" i="20"/>
  <c r="H41" i="19"/>
  <c r="H16" i="19"/>
  <c r="D33" i="19"/>
  <c r="G43" i="19"/>
  <c r="G11" i="19"/>
  <c r="G6" i="19"/>
  <c r="G21" i="19"/>
  <c r="E61" i="19"/>
  <c r="E68" i="19"/>
  <c r="G76" i="19"/>
  <c r="B56" i="20"/>
  <c r="C7" i="20"/>
  <c r="F23" i="20"/>
  <c r="C47" i="20"/>
  <c r="H31" i="19"/>
  <c r="H4" i="19"/>
  <c r="H15" i="19"/>
  <c r="H19" i="19"/>
  <c r="D23" i="19"/>
  <c r="H30" i="19"/>
  <c r="H38" i="19"/>
  <c r="H43" i="19"/>
  <c r="H51" i="19"/>
  <c r="H55" i="19"/>
  <c r="H59" i="19"/>
  <c r="D69" i="19"/>
  <c r="D75" i="19"/>
  <c r="H6" i="19"/>
  <c r="B12" i="20"/>
  <c r="F8" i="20"/>
  <c r="D15" i="20"/>
  <c r="F27" i="20"/>
  <c r="D47" i="20"/>
  <c r="G55" i="20"/>
  <c r="F71" i="20"/>
  <c r="G78" i="2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H20" i="19"/>
  <c r="E32" i="19"/>
  <c r="D40" i="19"/>
  <c r="E47" i="19"/>
  <c r="H77" i="19"/>
  <c r="B76" i="20"/>
  <c r="B7" i="20"/>
  <c r="C9" i="20"/>
  <c r="F15" i="20"/>
  <c r="F21" i="20"/>
  <c r="G27" i="20"/>
  <c r="F37" i="20"/>
  <c r="F47" i="20"/>
  <c r="C76" i="20"/>
  <c r="H78" i="21"/>
  <c r="H9" i="19"/>
  <c r="H36" i="19"/>
  <c r="G47" i="19"/>
  <c r="H12" i="19"/>
  <c r="B72" i="20"/>
  <c r="D4" i="20"/>
  <c r="C11" i="20"/>
  <c r="C23" i="20"/>
  <c r="C31" i="20"/>
  <c r="C39" i="20"/>
  <c r="G61" i="20"/>
  <c r="H13" i="19"/>
  <c r="H28" i="19"/>
  <c r="E77" i="19"/>
  <c r="B58" i="20"/>
  <c r="F4" i="20"/>
  <c r="D11" i="20"/>
  <c r="C16" i="20"/>
  <c r="D23" i="20"/>
  <c r="D31" i="20"/>
  <c r="D39" i="20"/>
  <c r="C49" i="20"/>
  <c r="C63" i="20"/>
  <c r="H63" i="19"/>
  <c r="H57" i="19"/>
  <c r="D53" i="20"/>
  <c r="E20" i="21"/>
  <c r="H23" i="19"/>
  <c r="H3" i="19"/>
  <c r="H17" i="19"/>
  <c r="H37" i="19"/>
  <c r="H53" i="19"/>
  <c r="H61" i="19"/>
  <c r="H65" i="19"/>
  <c r="D72" i="19"/>
  <c r="H11" i="19"/>
  <c r="H21" i="19"/>
  <c r="H25" i="19"/>
  <c r="H33" i="19"/>
  <c r="H45" i="19"/>
  <c r="D59" i="19"/>
  <c r="E67" i="19"/>
  <c r="G77" i="19"/>
  <c r="C19" i="20"/>
  <c r="C41" i="20"/>
  <c r="F63" i="20"/>
  <c r="D78" i="20"/>
  <c r="C78" i="20"/>
  <c r="C54" i="20"/>
  <c r="G54" i="20"/>
  <c r="D54" i="20"/>
  <c r="E6" i="20"/>
  <c r="E8" i="19"/>
  <c r="H32" i="19"/>
  <c r="D7" i="19"/>
  <c r="E31" i="19"/>
  <c r="G31" i="19"/>
  <c r="H48" i="19"/>
  <c r="H64" i="19"/>
  <c r="D71" i="19"/>
  <c r="G73" i="20"/>
  <c r="F73" i="20"/>
  <c r="F57" i="20"/>
  <c r="C57" i="20"/>
  <c r="B65" i="20"/>
  <c r="D15" i="19"/>
  <c r="H27" i="19"/>
  <c r="E37" i="19"/>
  <c r="D55" i="19"/>
  <c r="B68" i="19"/>
  <c r="G3" i="19"/>
  <c r="H5" i="19"/>
  <c r="H7" i="19"/>
  <c r="D11" i="19"/>
  <c r="D13" i="19"/>
  <c r="E15" i="19"/>
  <c r="G20" i="19"/>
  <c r="H22" i="19"/>
  <c r="H24" i="19"/>
  <c r="C28" i="19"/>
  <c r="H29" i="19"/>
  <c r="D32" i="19"/>
  <c r="E35" i="19"/>
  <c r="G37" i="19"/>
  <c r="H39" i="19"/>
  <c r="D47" i="19"/>
  <c r="G52" i="19"/>
  <c r="E55" i="19"/>
  <c r="H60" i="19"/>
  <c r="D63" i="19"/>
  <c r="G68" i="19"/>
  <c r="G71" i="19"/>
  <c r="G75" i="19"/>
  <c r="D78" i="19"/>
  <c r="B73" i="20"/>
  <c r="B60" i="20"/>
  <c r="B40" i="20"/>
  <c r="C4" i="20"/>
  <c r="D6" i="20"/>
  <c r="D13" i="20"/>
  <c r="D21" i="20"/>
  <c r="D27" i="20"/>
  <c r="D33" i="20"/>
  <c r="D37" i="20"/>
  <c r="C45" i="20"/>
  <c r="C56" i="20"/>
  <c r="G69" i="20"/>
  <c r="G75" i="20"/>
  <c r="F30" i="20"/>
  <c r="D30" i="20"/>
  <c r="E40" i="19"/>
  <c r="E72" i="19"/>
  <c r="D77" i="20"/>
  <c r="C77" i="20"/>
  <c r="G77" i="20"/>
  <c r="G21" i="20"/>
  <c r="E38" i="20"/>
  <c r="F45" i="20"/>
  <c r="D49" i="20"/>
  <c r="F53" i="20"/>
  <c r="G57" i="20"/>
  <c r="G62" i="20"/>
  <c r="G13" i="20"/>
  <c r="G8" i="19"/>
  <c r="D16" i="19"/>
  <c r="G23" i="19"/>
  <c r="G40" i="19"/>
  <c r="H47" i="19"/>
  <c r="E51" i="19"/>
  <c r="E56" i="19"/>
  <c r="D67" i="19"/>
  <c r="D77" i="19"/>
  <c r="G68" i="20"/>
  <c r="C68" i="20"/>
  <c r="C52" i="20"/>
  <c r="G52" i="20"/>
  <c r="F52" i="20"/>
  <c r="G44" i="20"/>
  <c r="D44" i="20"/>
  <c r="C44" i="20"/>
  <c r="G36" i="20"/>
  <c r="C36" i="20"/>
  <c r="F28" i="20"/>
  <c r="D28" i="20"/>
  <c r="F20" i="20"/>
  <c r="D20" i="20"/>
  <c r="F12" i="20"/>
  <c r="D12" i="20"/>
  <c r="B69" i="20"/>
  <c r="B28" i="20"/>
  <c r="G4" i="20"/>
  <c r="D9" i="20"/>
  <c r="F11" i="20"/>
  <c r="C17" i="20"/>
  <c r="F19" i="20"/>
  <c r="C22" i="20"/>
  <c r="D25" i="20"/>
  <c r="C28" i="20"/>
  <c r="D42" i="20"/>
  <c r="F49" i="20"/>
  <c r="G53" i="20"/>
  <c r="C58" i="20"/>
  <c r="C67" i="20"/>
  <c r="F75" i="19"/>
  <c r="F38" i="20"/>
  <c r="D38" i="20"/>
  <c r="C38" i="20"/>
  <c r="F14" i="20"/>
  <c r="D14" i="20"/>
  <c r="B70" i="20"/>
  <c r="F6" i="20"/>
  <c r="E48" i="19"/>
  <c r="G56" i="19"/>
  <c r="D64" i="19"/>
  <c r="F59" i="20"/>
  <c r="D59" i="20"/>
  <c r="G35" i="20"/>
  <c r="F35" i="20"/>
  <c r="B78" i="20"/>
  <c r="B68" i="20"/>
  <c r="B52" i="20"/>
  <c r="B20" i="20"/>
  <c r="D5" i="20"/>
  <c r="E9" i="20"/>
  <c r="G14" i="20"/>
  <c r="D17" i="20"/>
  <c r="F25" i="20"/>
  <c r="G28" i="20"/>
  <c r="D35" i="20"/>
  <c r="F58" i="20"/>
  <c r="D67" i="20"/>
  <c r="D72" i="20"/>
  <c r="C72" i="19"/>
  <c r="G30" i="20"/>
  <c r="D70" i="20"/>
  <c r="E16" i="19"/>
  <c r="E64" i="19"/>
  <c r="G74" i="20"/>
  <c r="F74" i="20"/>
  <c r="B74" i="20"/>
  <c r="G66" i="20"/>
  <c r="C66" i="20"/>
  <c r="F50" i="20"/>
  <c r="C50" i="20"/>
  <c r="F42" i="20"/>
  <c r="C42" i="20"/>
  <c r="G34" i="20"/>
  <c r="D34" i="20"/>
  <c r="C34" i="20"/>
  <c r="F26" i="20"/>
  <c r="D26" i="20"/>
  <c r="F18" i="20"/>
  <c r="D18" i="20"/>
  <c r="F10" i="20"/>
  <c r="D10" i="20"/>
  <c r="B77" i="20"/>
  <c r="B66" i="20"/>
  <c r="B49" i="20"/>
  <c r="F5" i="20"/>
  <c r="F9" i="20"/>
  <c r="F17" i="20"/>
  <c r="G25" i="20"/>
  <c r="D29" i="20"/>
  <c r="E35" i="20"/>
  <c r="C43" i="20"/>
  <c r="D51" i="20"/>
  <c r="G59" i="20"/>
  <c r="F67" i="20"/>
  <c r="G46" i="20"/>
  <c r="D46" i="20"/>
  <c r="C46" i="20"/>
  <c r="F22" i="20"/>
  <c r="D22" i="20"/>
  <c r="D31" i="19"/>
  <c r="D24" i="19"/>
  <c r="G48" i="19"/>
  <c r="D39" i="19"/>
  <c r="G65" i="20"/>
  <c r="F65" i="20"/>
  <c r="C26" i="20"/>
  <c r="F29" i="20"/>
  <c r="F43" i="20"/>
  <c r="F51" i="20"/>
  <c r="D60" i="20"/>
  <c r="C69" i="20"/>
  <c r="C73" i="20"/>
  <c r="D61" i="20"/>
  <c r="F61" i="20"/>
  <c r="E61" i="20"/>
  <c r="G16" i="19"/>
  <c r="E7" i="19"/>
  <c r="F24" i="19"/>
  <c r="G41" i="20"/>
  <c r="F41" i="20"/>
  <c r="G5" i="20"/>
  <c r="G17" i="20"/>
  <c r="E3" i="19"/>
  <c r="G5" i="19"/>
  <c r="D20" i="19"/>
  <c r="G24" i="19"/>
  <c r="D35" i="19"/>
  <c r="G39" i="19"/>
  <c r="H44" i="19"/>
  <c r="E60" i="19"/>
  <c r="H62" i="19"/>
  <c r="G64" i="20"/>
  <c r="C64" i="20"/>
  <c r="B64" i="20"/>
  <c r="D56" i="20"/>
  <c r="G56" i="20"/>
  <c r="G48" i="20"/>
  <c r="D48" i="20"/>
  <c r="C48" i="20"/>
  <c r="B48" i="20"/>
  <c r="F40" i="20"/>
  <c r="C40" i="20"/>
  <c r="H32" i="20"/>
  <c r="F32" i="20"/>
  <c r="D32" i="20"/>
  <c r="C32" i="20"/>
  <c r="F24" i="20"/>
  <c r="D24" i="20"/>
  <c r="F16" i="20"/>
  <c r="D16" i="20"/>
  <c r="H8" i="20"/>
  <c r="G8" i="20"/>
  <c r="B75" i="20"/>
  <c r="B61" i="20"/>
  <c r="B41" i="20"/>
  <c r="B5" i="20"/>
  <c r="C6" i="20"/>
  <c r="C8" i="20"/>
  <c r="C10" i="20"/>
  <c r="C18" i="20"/>
  <c r="G26" i="20"/>
  <c r="G29" i="20"/>
  <c r="C33" i="20"/>
  <c r="C37" i="20"/>
  <c r="D40" i="20"/>
  <c r="F44" i="20"/>
  <c r="G51" i="20"/>
  <c r="G60" i="20"/>
  <c r="H64" i="20"/>
  <c r="F69" i="20"/>
  <c r="F75" i="20"/>
  <c r="C71" i="20"/>
  <c r="H75" i="19"/>
  <c r="B4" i="21"/>
  <c r="D76" i="21"/>
  <c r="H67" i="19"/>
  <c r="H74" i="19"/>
  <c r="H66" i="19"/>
  <c r="H58" i="19"/>
  <c r="H50" i="19"/>
  <c r="H42" i="19"/>
  <c r="H34" i="19"/>
  <c r="H26" i="19"/>
  <c r="H18" i="19"/>
  <c r="H10" i="19"/>
  <c r="H69" i="19"/>
  <c r="H71" i="19"/>
  <c r="H73" i="19"/>
  <c r="H76" i="19"/>
  <c r="H78" i="19"/>
  <c r="H49" i="19"/>
  <c r="H52" i="19"/>
  <c r="H54" i="19"/>
  <c r="H56" i="19"/>
  <c r="H46" i="19"/>
  <c r="H68" i="19"/>
  <c r="H70" i="19"/>
  <c r="H72" i="19"/>
  <c r="H78" i="20"/>
  <c r="H60" i="20"/>
  <c r="H56" i="20"/>
  <c r="B52" i="19"/>
  <c r="H12" i="20"/>
  <c r="H36" i="20"/>
  <c r="H76" i="20"/>
  <c r="F64" i="20"/>
  <c r="F62" i="20"/>
  <c r="H16" i="20"/>
  <c r="B36" i="19"/>
  <c r="H20" i="20"/>
  <c r="H40" i="20"/>
  <c r="D68" i="20"/>
  <c r="D66" i="20"/>
  <c r="B60" i="19"/>
  <c r="B44" i="19"/>
  <c r="B28" i="19"/>
  <c r="H24" i="20"/>
  <c r="E32" i="20"/>
  <c r="D50" i="20"/>
  <c r="D52" i="20"/>
  <c r="F68" i="20"/>
  <c r="F70" i="20"/>
  <c r="H72" i="20"/>
  <c r="D75" i="20"/>
  <c r="C74" i="20"/>
  <c r="C72" i="20"/>
  <c r="C70" i="20"/>
  <c r="C59" i="20"/>
  <c r="B20" i="19"/>
  <c r="H4" i="20"/>
  <c r="H28" i="20"/>
  <c r="H44" i="20"/>
  <c r="B76" i="19"/>
  <c r="B12" i="19"/>
  <c r="D36" i="20"/>
  <c r="E41" i="20"/>
  <c r="D43" i="20"/>
  <c r="H48" i="20"/>
  <c r="F54" i="20"/>
  <c r="F56" i="20"/>
  <c r="D58" i="20"/>
  <c r="F60" i="20"/>
  <c r="D62" i="20"/>
  <c r="H68" i="20"/>
  <c r="D73" i="20"/>
  <c r="F9" i="19"/>
  <c r="F19" i="19"/>
  <c r="F31" i="19"/>
  <c r="F40" i="19"/>
  <c r="F53" i="19"/>
  <c r="F62" i="19"/>
  <c r="F71" i="19"/>
  <c r="E12" i="20"/>
  <c r="E15" i="20"/>
  <c r="E18" i="20"/>
  <c r="E21" i="20"/>
  <c r="E44" i="20"/>
  <c r="E47" i="20"/>
  <c r="E50" i="20"/>
  <c r="E53" i="20"/>
  <c r="E77" i="20"/>
  <c r="F12" i="19"/>
  <c r="F21" i="19"/>
  <c r="F33" i="19"/>
  <c r="F43" i="19"/>
  <c r="F55" i="19"/>
  <c r="F64" i="19"/>
  <c r="F73" i="19"/>
  <c r="E20" i="20"/>
  <c r="E23" i="20"/>
  <c r="E26" i="20"/>
  <c r="E29" i="20"/>
  <c r="E52" i="20"/>
  <c r="E55" i="20"/>
  <c r="E58" i="20"/>
  <c r="G9" i="21"/>
  <c r="F3" i="19"/>
  <c r="F8" i="19"/>
  <c r="F17" i="19"/>
  <c r="F27" i="19"/>
  <c r="F30" i="19"/>
  <c r="F39" i="19"/>
  <c r="F52" i="19"/>
  <c r="F61" i="19"/>
  <c r="F70" i="19"/>
  <c r="E8" i="20"/>
  <c r="E11" i="20"/>
  <c r="E14" i="20"/>
  <c r="E17" i="20"/>
  <c r="E40" i="20"/>
  <c r="E43" i="20"/>
  <c r="E46" i="20"/>
  <c r="E49" i="20"/>
  <c r="E65" i="20"/>
  <c r="G72" i="20"/>
  <c r="D74" i="20"/>
  <c r="D76" i="20"/>
  <c r="G78" i="20"/>
  <c r="C31" i="21"/>
  <c r="F5" i="19"/>
  <c r="F14" i="19"/>
  <c r="F23" i="19"/>
  <c r="F36" i="19"/>
  <c r="F45" i="19"/>
  <c r="F48" i="19"/>
  <c r="F57" i="19"/>
  <c r="F67" i="19"/>
  <c r="F76" i="19"/>
  <c r="E5" i="20"/>
  <c r="E28" i="20"/>
  <c r="E31" i="20"/>
  <c r="E34" i="20"/>
  <c r="E37" i="20"/>
  <c r="G41" i="21"/>
  <c r="F20" i="19"/>
  <c r="F32" i="19"/>
  <c r="F41" i="19"/>
  <c r="F54" i="19"/>
  <c r="F63" i="19"/>
  <c r="F72" i="19"/>
  <c r="E16" i="20"/>
  <c r="E19" i="20"/>
  <c r="E22" i="20"/>
  <c r="E25" i="20"/>
  <c r="E48" i="20"/>
  <c r="E51" i="20"/>
  <c r="E54" i="20"/>
  <c r="E57" i="20"/>
  <c r="E69" i="20"/>
  <c r="E52" i="21"/>
  <c r="F7" i="19"/>
  <c r="F16" i="19"/>
  <c r="F25" i="19"/>
  <c r="F29" i="19"/>
  <c r="F38" i="19"/>
  <c r="F51" i="19"/>
  <c r="F60" i="19"/>
  <c r="F69" i="19"/>
  <c r="F78" i="19"/>
  <c r="E4" i="20"/>
  <c r="E7" i="20"/>
  <c r="E10" i="20"/>
  <c r="E13" i="20"/>
  <c r="E36" i="20"/>
  <c r="E39" i="20"/>
  <c r="E42" i="20"/>
  <c r="E45" i="20"/>
  <c r="C63" i="21"/>
  <c r="F4" i="19"/>
  <c r="F13" i="19"/>
  <c r="F22" i="19"/>
  <c r="F35" i="19"/>
  <c r="F44" i="19"/>
  <c r="F47" i="19"/>
  <c r="F56" i="19"/>
  <c r="F65" i="19"/>
  <c r="E24" i="20"/>
  <c r="E27" i="20"/>
  <c r="E30" i="20"/>
  <c r="E33" i="20"/>
  <c r="E56" i="20"/>
  <c r="E59" i="20"/>
  <c r="E73" i="20"/>
  <c r="G73" i="21"/>
  <c r="B49" i="19"/>
  <c r="B72" i="19"/>
  <c r="B48" i="19"/>
  <c r="B24" i="19"/>
  <c r="B16" i="19"/>
  <c r="B8" i="19"/>
  <c r="H6" i="20"/>
  <c r="H10" i="20"/>
  <c r="H14" i="20"/>
  <c r="H18" i="20"/>
  <c r="H22" i="20"/>
  <c r="H26" i="20"/>
  <c r="H30" i="20"/>
  <c r="H34" i="20"/>
  <c r="H38" i="20"/>
  <c r="H42" i="20"/>
  <c r="H46" i="20"/>
  <c r="H50" i="20"/>
  <c r="H54" i="20"/>
  <c r="H58" i="20"/>
  <c r="H62" i="20"/>
  <c r="H66" i="20"/>
  <c r="H70" i="20"/>
  <c r="H74" i="20"/>
  <c r="F77" i="20"/>
  <c r="E4" i="21"/>
  <c r="C15" i="21"/>
  <c r="G25" i="21"/>
  <c r="E36" i="21"/>
  <c r="C47" i="21"/>
  <c r="G57" i="21"/>
  <c r="E68" i="21"/>
  <c r="B73" i="19"/>
  <c r="B33" i="19"/>
  <c r="B9" i="19"/>
  <c r="B56" i="19"/>
  <c r="B32" i="19"/>
  <c r="B63" i="19"/>
  <c r="B55" i="19"/>
  <c r="B39" i="19"/>
  <c r="B31" i="19"/>
  <c r="B23" i="19"/>
  <c r="B15" i="19"/>
  <c r="B7" i="19"/>
  <c r="E60" i="20"/>
  <c r="E64" i="20"/>
  <c r="E68" i="20"/>
  <c r="E72" i="20"/>
  <c r="E76" i="20"/>
  <c r="G5" i="21"/>
  <c r="E16" i="21"/>
  <c r="C27" i="21"/>
  <c r="G37" i="21"/>
  <c r="E48" i="21"/>
  <c r="C59" i="21"/>
  <c r="G69" i="21"/>
  <c r="B65" i="19"/>
  <c r="B25" i="19"/>
  <c r="B64" i="19"/>
  <c r="B40" i="19"/>
  <c r="B71" i="19"/>
  <c r="B47" i="19"/>
  <c r="B78" i="19"/>
  <c r="B70" i="19"/>
  <c r="B62" i="19"/>
  <c r="B54" i="19"/>
  <c r="B46" i="19"/>
  <c r="B38" i="19"/>
  <c r="B30" i="19"/>
  <c r="B22" i="19"/>
  <c r="B14" i="19"/>
  <c r="B6" i="19"/>
  <c r="H5" i="20"/>
  <c r="H9" i="20"/>
  <c r="H13" i="20"/>
  <c r="H17" i="20"/>
  <c r="H21" i="20"/>
  <c r="H25" i="20"/>
  <c r="H29" i="20"/>
  <c r="H33" i="20"/>
  <c r="H37" i="20"/>
  <c r="H41" i="20"/>
  <c r="H45" i="20"/>
  <c r="H49" i="20"/>
  <c r="H53" i="20"/>
  <c r="H57" i="20"/>
  <c r="H61" i="20"/>
  <c r="H65" i="20"/>
  <c r="H69" i="20"/>
  <c r="H73" i="20"/>
  <c r="F76" i="20"/>
  <c r="H77" i="20"/>
  <c r="C7" i="21"/>
  <c r="G17" i="21"/>
  <c r="E28" i="21"/>
  <c r="C39" i="21"/>
  <c r="G49" i="21"/>
  <c r="E60" i="21"/>
  <c r="C71" i="21"/>
  <c r="B57" i="19"/>
  <c r="B17" i="19"/>
  <c r="B77" i="19"/>
  <c r="B69" i="19"/>
  <c r="B61" i="19"/>
  <c r="B53" i="19"/>
  <c r="B45" i="19"/>
  <c r="B37" i="19"/>
  <c r="B29" i="19"/>
  <c r="B21" i="19"/>
  <c r="B13" i="19"/>
  <c r="B5" i="19"/>
  <c r="E63" i="20"/>
  <c r="E67" i="20"/>
  <c r="E71" i="20"/>
  <c r="E75" i="20"/>
  <c r="E8" i="21"/>
  <c r="C19" i="21"/>
  <c r="G29" i="21"/>
  <c r="E40" i="21"/>
  <c r="C51" i="21"/>
  <c r="G61" i="21"/>
  <c r="E72" i="21"/>
  <c r="B75" i="19"/>
  <c r="B67" i="19"/>
  <c r="B59" i="19"/>
  <c r="B51" i="19"/>
  <c r="B43" i="19"/>
  <c r="B35" i="19"/>
  <c r="B27" i="19"/>
  <c r="B19" i="19"/>
  <c r="B11" i="19"/>
  <c r="B3" i="19"/>
  <c r="E62" i="20"/>
  <c r="E66" i="20"/>
  <c r="E70" i="20"/>
  <c r="E74" i="20"/>
  <c r="E78" i="20"/>
  <c r="C11" i="21"/>
  <c r="G21" i="21"/>
  <c r="E32" i="21"/>
  <c r="C43" i="21"/>
  <c r="G53" i="21"/>
  <c r="E64" i="21"/>
  <c r="C75" i="21"/>
  <c r="B74" i="19"/>
  <c r="B66" i="19"/>
  <c r="B58" i="19"/>
  <c r="B50" i="19"/>
  <c r="B42" i="19"/>
  <c r="B34" i="19"/>
  <c r="B26" i="19"/>
  <c r="B18" i="19"/>
  <c r="B10" i="19"/>
  <c r="H7" i="20"/>
  <c r="H11" i="20"/>
  <c r="H15" i="20"/>
  <c r="H19" i="20"/>
  <c r="H23" i="20"/>
  <c r="H27" i="20"/>
  <c r="H31" i="20"/>
  <c r="H35" i="20"/>
  <c r="H39" i="20"/>
  <c r="H43" i="20"/>
  <c r="H47" i="20"/>
  <c r="H51" i="20"/>
  <c r="H55" i="20"/>
  <c r="H59" i="20"/>
  <c r="H63" i="20"/>
  <c r="H67" i="20"/>
  <c r="H71" i="20"/>
  <c r="H75" i="20"/>
  <c r="B75" i="21"/>
  <c r="E12" i="21"/>
  <c r="C23" i="21"/>
  <c r="G33" i="21"/>
  <c r="E44" i="21"/>
  <c r="C55" i="21"/>
  <c r="G65" i="21"/>
  <c r="E76" i="21"/>
  <c r="G13" i="21"/>
  <c r="E24" i="21"/>
  <c r="C35" i="21"/>
  <c r="G45" i="21"/>
  <c r="E56" i="21"/>
  <c r="C67" i="21"/>
  <c r="G77" i="21"/>
  <c r="G63" i="26" s="1"/>
  <c r="B35" i="21"/>
  <c r="B11" i="21"/>
  <c r="B74" i="21"/>
  <c r="B66" i="21"/>
  <c r="B58" i="21"/>
  <c r="B50" i="21"/>
  <c r="B42" i="21"/>
  <c r="B34" i="21"/>
  <c r="B26" i="21"/>
  <c r="B18" i="21"/>
  <c r="B10" i="21"/>
  <c r="F4" i="21"/>
  <c r="H5" i="21"/>
  <c r="D7" i="21"/>
  <c r="F8" i="21"/>
  <c r="H9" i="21"/>
  <c r="D11" i="21"/>
  <c r="F12" i="21"/>
  <c r="H13" i="21"/>
  <c r="D15" i="21"/>
  <c r="F16" i="21"/>
  <c r="H17" i="21"/>
  <c r="D19" i="21"/>
  <c r="F20" i="21"/>
  <c r="H21" i="21"/>
  <c r="D23" i="21"/>
  <c r="F24" i="21"/>
  <c r="H25" i="21"/>
  <c r="D27" i="21"/>
  <c r="F28" i="21"/>
  <c r="H29" i="21"/>
  <c r="D31" i="21"/>
  <c r="F32" i="21"/>
  <c r="H33" i="21"/>
  <c r="D35" i="21"/>
  <c r="F36" i="21"/>
  <c r="H37" i="21"/>
  <c r="D39" i="21"/>
  <c r="F40" i="21"/>
  <c r="H41" i="21"/>
  <c r="D43" i="21"/>
  <c r="F44" i="21"/>
  <c r="H45" i="21"/>
  <c r="D47" i="21"/>
  <c r="F48" i="21"/>
  <c r="H49" i="21"/>
  <c r="D51" i="21"/>
  <c r="F52" i="21"/>
  <c r="H53" i="21"/>
  <c r="D55" i="21"/>
  <c r="F56" i="21"/>
  <c r="H57" i="21"/>
  <c r="D59" i="21"/>
  <c r="F60" i="21"/>
  <c r="H61" i="21"/>
  <c r="D63" i="21"/>
  <c r="F64" i="21"/>
  <c r="H65" i="21"/>
  <c r="D67" i="21"/>
  <c r="F68" i="21"/>
  <c r="H69" i="21"/>
  <c r="D71" i="21"/>
  <c r="F72" i="21"/>
  <c r="H73" i="21"/>
  <c r="D75" i="21"/>
  <c r="F76" i="21"/>
  <c r="F58" i="26" s="1"/>
  <c r="H77" i="21"/>
  <c r="B43" i="21"/>
  <c r="C17" i="19"/>
  <c r="C62" i="19"/>
  <c r="F78" i="20"/>
  <c r="B73" i="21"/>
  <c r="B63" i="26" s="1"/>
  <c r="B65" i="21"/>
  <c r="B55" i="26" s="1"/>
  <c r="B57" i="21"/>
  <c r="B47" i="26" s="1"/>
  <c r="B49" i="21"/>
  <c r="B39" i="26" s="1"/>
  <c r="B41" i="21"/>
  <c r="B33" i="21"/>
  <c r="B23" i="26" s="1"/>
  <c r="B25" i="21"/>
  <c r="B17" i="21"/>
  <c r="B7" i="26" s="1"/>
  <c r="B9" i="21"/>
  <c r="G4" i="21"/>
  <c r="C6" i="21"/>
  <c r="E7" i="21"/>
  <c r="E5" i="26" s="1"/>
  <c r="G8" i="21"/>
  <c r="C10" i="21"/>
  <c r="E11" i="21"/>
  <c r="E9" i="26" s="1"/>
  <c r="G12" i="21"/>
  <c r="C14" i="21"/>
  <c r="E15" i="21"/>
  <c r="E13" i="26" s="1"/>
  <c r="G16" i="21"/>
  <c r="C18" i="21"/>
  <c r="E19" i="21"/>
  <c r="G20" i="21"/>
  <c r="C22" i="21"/>
  <c r="E23" i="21"/>
  <c r="E21" i="26" s="1"/>
  <c r="G24" i="21"/>
  <c r="C26" i="21"/>
  <c r="E27" i="21"/>
  <c r="E25" i="26" s="1"/>
  <c r="G28" i="21"/>
  <c r="G14" i="26" s="1"/>
  <c r="C30" i="21"/>
  <c r="C12" i="26" s="1"/>
  <c r="E31" i="21"/>
  <c r="E29" i="26" s="1"/>
  <c r="G32" i="21"/>
  <c r="G18" i="26" s="1"/>
  <c r="C34" i="21"/>
  <c r="C16" i="26" s="1"/>
  <c r="E35" i="21"/>
  <c r="E33" i="26" s="1"/>
  <c r="G36" i="21"/>
  <c r="G22" i="26" s="1"/>
  <c r="C38" i="21"/>
  <c r="C20" i="26" s="1"/>
  <c r="E39" i="21"/>
  <c r="E37" i="26" s="1"/>
  <c r="G40" i="21"/>
  <c r="G26" i="26" s="1"/>
  <c r="C42" i="21"/>
  <c r="C24" i="26" s="1"/>
  <c r="E43" i="21"/>
  <c r="E41" i="26" s="1"/>
  <c r="G44" i="21"/>
  <c r="G30" i="26" s="1"/>
  <c r="C46" i="21"/>
  <c r="C28" i="26" s="1"/>
  <c r="E47" i="21"/>
  <c r="E45" i="26" s="1"/>
  <c r="G48" i="21"/>
  <c r="C50" i="21"/>
  <c r="C32" i="26" s="1"/>
  <c r="E51" i="21"/>
  <c r="E49" i="26" s="1"/>
  <c r="G52" i="21"/>
  <c r="G38" i="26" s="1"/>
  <c r="C54" i="21"/>
  <c r="E55" i="21"/>
  <c r="E53" i="26" s="1"/>
  <c r="G56" i="21"/>
  <c r="G42" i="26" s="1"/>
  <c r="C58" i="21"/>
  <c r="C40" i="26" s="1"/>
  <c r="E59" i="21"/>
  <c r="E57" i="26" s="1"/>
  <c r="G60" i="21"/>
  <c r="C62" i="21"/>
  <c r="C44" i="26" s="1"/>
  <c r="E63" i="21"/>
  <c r="E61" i="26" s="1"/>
  <c r="G64" i="21"/>
  <c r="G50" i="26" s="1"/>
  <c r="C66" i="21"/>
  <c r="C48" i="26" s="1"/>
  <c r="E67" i="21"/>
  <c r="E65" i="26" s="1"/>
  <c r="G68" i="21"/>
  <c r="G54" i="26" s="1"/>
  <c r="C70" i="21"/>
  <c r="E71" i="21"/>
  <c r="E69" i="26" s="1"/>
  <c r="G72" i="21"/>
  <c r="G58" i="26" s="1"/>
  <c r="C74" i="21"/>
  <c r="E75" i="21"/>
  <c r="G76" i="21"/>
  <c r="G62" i="26" s="1"/>
  <c r="C78" i="21"/>
  <c r="B67" i="21"/>
  <c r="C43" i="19"/>
  <c r="B72" i="21"/>
  <c r="B64" i="21"/>
  <c r="B54" i="26" s="1"/>
  <c r="B56" i="21"/>
  <c r="B46" i="26" s="1"/>
  <c r="B48" i="21"/>
  <c r="B38" i="26" s="1"/>
  <c r="B40" i="21"/>
  <c r="B30" i="26" s="1"/>
  <c r="B32" i="21"/>
  <c r="B22" i="26" s="1"/>
  <c r="B24" i="21"/>
  <c r="B14" i="26" s="1"/>
  <c r="B16" i="21"/>
  <c r="B8" i="21"/>
  <c r="H4" i="21"/>
  <c r="D6" i="21"/>
  <c r="F7" i="21"/>
  <c r="H8" i="21"/>
  <c r="D10" i="21"/>
  <c r="F11" i="21"/>
  <c r="H12" i="21"/>
  <c r="D14" i="21"/>
  <c r="F15" i="21"/>
  <c r="H16" i="21"/>
  <c r="D18" i="21"/>
  <c r="F19" i="21"/>
  <c r="H20" i="21"/>
  <c r="D22" i="21"/>
  <c r="F23" i="21"/>
  <c r="F5" i="26" s="1"/>
  <c r="H24" i="21"/>
  <c r="H5" i="26" s="1"/>
  <c r="D26" i="21"/>
  <c r="F27" i="21"/>
  <c r="F9" i="26" s="1"/>
  <c r="H28" i="21"/>
  <c r="D30" i="21"/>
  <c r="F31" i="21"/>
  <c r="F13" i="26" s="1"/>
  <c r="H32" i="21"/>
  <c r="H13" i="26" s="1"/>
  <c r="D34" i="21"/>
  <c r="F35" i="21"/>
  <c r="F17" i="26" s="1"/>
  <c r="H36" i="21"/>
  <c r="H17" i="26" s="1"/>
  <c r="D38" i="21"/>
  <c r="F39" i="21"/>
  <c r="H40" i="21"/>
  <c r="D42" i="21"/>
  <c r="F43" i="21"/>
  <c r="F25" i="26" s="1"/>
  <c r="H44" i="21"/>
  <c r="H25" i="26" s="1"/>
  <c r="D46" i="21"/>
  <c r="F47" i="21"/>
  <c r="F29" i="26" s="1"/>
  <c r="H48" i="21"/>
  <c r="H29" i="26" s="1"/>
  <c r="D50" i="21"/>
  <c r="F51" i="21"/>
  <c r="H52" i="21"/>
  <c r="H33" i="26" s="1"/>
  <c r="D54" i="21"/>
  <c r="F55" i="21"/>
  <c r="F37" i="26" s="1"/>
  <c r="H56" i="21"/>
  <c r="H37" i="26" s="1"/>
  <c r="D58" i="21"/>
  <c r="F59" i="21"/>
  <c r="F41" i="26" s="1"/>
  <c r="H60" i="21"/>
  <c r="D62" i="21"/>
  <c r="F63" i="21"/>
  <c r="F45" i="26" s="1"/>
  <c r="H64" i="21"/>
  <c r="H45" i="26" s="1"/>
  <c r="D66" i="21"/>
  <c r="F67" i="21"/>
  <c r="F49" i="26" s="1"/>
  <c r="H68" i="21"/>
  <c r="H49" i="26" s="1"/>
  <c r="D70" i="21"/>
  <c r="F71" i="21"/>
  <c r="H72" i="21"/>
  <c r="D74" i="21"/>
  <c r="F75" i="21"/>
  <c r="F57" i="26" s="1"/>
  <c r="H76" i="21"/>
  <c r="D78" i="21"/>
  <c r="B19" i="21"/>
  <c r="B71" i="21"/>
  <c r="B61" i="26" s="1"/>
  <c r="B63" i="21"/>
  <c r="B53" i="26" s="1"/>
  <c r="B55" i="21"/>
  <c r="B45" i="26" s="1"/>
  <c r="B47" i="21"/>
  <c r="B37" i="26" s="1"/>
  <c r="B39" i="21"/>
  <c r="B31" i="21"/>
  <c r="B21" i="26" s="1"/>
  <c r="B23" i="21"/>
  <c r="B13" i="26" s="1"/>
  <c r="B15" i="21"/>
  <c r="B5" i="26" s="1"/>
  <c r="B7" i="21"/>
  <c r="C5" i="21"/>
  <c r="E6" i="21"/>
  <c r="G7" i="21"/>
  <c r="C9" i="21"/>
  <c r="E10" i="21"/>
  <c r="E8" i="26" s="1"/>
  <c r="G11" i="21"/>
  <c r="C13" i="21"/>
  <c r="E14" i="21"/>
  <c r="E12" i="26" s="1"/>
  <c r="G15" i="21"/>
  <c r="C17" i="21"/>
  <c r="E18" i="21"/>
  <c r="E16" i="26" s="1"/>
  <c r="G19" i="21"/>
  <c r="G5" i="26" s="1"/>
  <c r="C21" i="21"/>
  <c r="E22" i="21"/>
  <c r="G23" i="21"/>
  <c r="G9" i="26" s="1"/>
  <c r="C25" i="21"/>
  <c r="C7" i="26" s="1"/>
  <c r="E26" i="21"/>
  <c r="E24" i="26" s="1"/>
  <c r="G27" i="21"/>
  <c r="G13" i="26" s="1"/>
  <c r="C29" i="21"/>
  <c r="C11" i="26" s="1"/>
  <c r="E30" i="21"/>
  <c r="E28" i="26" s="1"/>
  <c r="G31" i="21"/>
  <c r="G17" i="26" s="1"/>
  <c r="C33" i="21"/>
  <c r="E34" i="21"/>
  <c r="E32" i="26" s="1"/>
  <c r="G35" i="21"/>
  <c r="G21" i="26" s="1"/>
  <c r="C37" i="21"/>
  <c r="C19" i="26" s="1"/>
  <c r="E38" i="21"/>
  <c r="E36" i="26" s="1"/>
  <c r="G39" i="21"/>
  <c r="G25" i="26" s="1"/>
  <c r="C41" i="21"/>
  <c r="C23" i="26" s="1"/>
  <c r="E42" i="21"/>
  <c r="E40" i="26" s="1"/>
  <c r="G43" i="21"/>
  <c r="C45" i="21"/>
  <c r="C27" i="26" s="1"/>
  <c r="E46" i="21"/>
  <c r="E44" i="26" s="1"/>
  <c r="G47" i="21"/>
  <c r="G33" i="26" s="1"/>
  <c r="C49" i="21"/>
  <c r="C31" i="26" s="1"/>
  <c r="E50" i="21"/>
  <c r="E48" i="26" s="1"/>
  <c r="G51" i="21"/>
  <c r="G37" i="26" s="1"/>
  <c r="C53" i="21"/>
  <c r="C35" i="26" s="1"/>
  <c r="E54" i="21"/>
  <c r="G55" i="21"/>
  <c r="G41" i="26" s="1"/>
  <c r="C57" i="21"/>
  <c r="C39" i="26" s="1"/>
  <c r="E58" i="21"/>
  <c r="E56" i="26" s="1"/>
  <c r="G59" i="21"/>
  <c r="G45" i="26" s="1"/>
  <c r="C61" i="21"/>
  <c r="C43" i="26" s="1"/>
  <c r="E62" i="21"/>
  <c r="E60" i="26" s="1"/>
  <c r="G63" i="21"/>
  <c r="G49" i="26" s="1"/>
  <c r="C65" i="21"/>
  <c r="E66" i="21"/>
  <c r="E64" i="26" s="1"/>
  <c r="G67" i="21"/>
  <c r="G53" i="26" s="1"/>
  <c r="C69" i="21"/>
  <c r="E70" i="21"/>
  <c r="E68" i="26" s="1"/>
  <c r="G71" i="21"/>
  <c r="G57" i="26" s="1"/>
  <c r="C73" i="21"/>
  <c r="E74" i="21"/>
  <c r="G75" i="21"/>
  <c r="C77" i="21"/>
  <c r="E78" i="21"/>
  <c r="B27" i="21"/>
  <c r="C13" i="19"/>
  <c r="C32" i="19"/>
  <c r="C77" i="19"/>
  <c r="B78" i="21"/>
  <c r="B70" i="21"/>
  <c r="B62" i="21"/>
  <c r="B54" i="21"/>
  <c r="B46" i="21"/>
  <c r="B36" i="26" s="1"/>
  <c r="B38" i="21"/>
  <c r="B30" i="21"/>
  <c r="B20" i="26" s="1"/>
  <c r="B22" i="21"/>
  <c r="B12" i="26" s="1"/>
  <c r="B14" i="21"/>
  <c r="B6" i="21"/>
  <c r="D5" i="21"/>
  <c r="F6" i="21"/>
  <c r="H7" i="21"/>
  <c r="D9" i="21"/>
  <c r="F10" i="21"/>
  <c r="H11" i="21"/>
  <c r="D13" i="21"/>
  <c r="F14" i="21"/>
  <c r="H15" i="21"/>
  <c r="D17" i="21"/>
  <c r="F18" i="21"/>
  <c r="H19" i="21"/>
  <c r="D21" i="21"/>
  <c r="F22" i="21"/>
  <c r="H23" i="21"/>
  <c r="D25" i="21"/>
  <c r="F26" i="21"/>
  <c r="F8" i="26" s="1"/>
  <c r="H27" i="21"/>
  <c r="D29" i="21"/>
  <c r="F30" i="21"/>
  <c r="F12" i="26" s="1"/>
  <c r="H31" i="21"/>
  <c r="H12" i="26" s="1"/>
  <c r="D33" i="21"/>
  <c r="F34" i="21"/>
  <c r="F16" i="26" s="1"/>
  <c r="H35" i="21"/>
  <c r="H16" i="26" s="1"/>
  <c r="D37" i="21"/>
  <c r="F38" i="21"/>
  <c r="H39" i="21"/>
  <c r="D41" i="21"/>
  <c r="F42" i="21"/>
  <c r="F24" i="26" s="1"/>
  <c r="H43" i="21"/>
  <c r="H24" i="26" s="1"/>
  <c r="D45" i="21"/>
  <c r="F46" i="21"/>
  <c r="F28" i="26" s="1"/>
  <c r="H47" i="21"/>
  <c r="H28" i="26" s="1"/>
  <c r="D49" i="21"/>
  <c r="F50" i="21"/>
  <c r="H51" i="21"/>
  <c r="H32" i="26" s="1"/>
  <c r="D53" i="21"/>
  <c r="F54" i="21"/>
  <c r="F36" i="26" s="1"/>
  <c r="H55" i="21"/>
  <c r="H36" i="26" s="1"/>
  <c r="D57" i="21"/>
  <c r="F58" i="21"/>
  <c r="F40" i="26" s="1"/>
  <c r="H59" i="21"/>
  <c r="D61" i="21"/>
  <c r="F62" i="21"/>
  <c r="F44" i="26" s="1"/>
  <c r="H63" i="21"/>
  <c r="H44" i="26" s="1"/>
  <c r="D65" i="21"/>
  <c r="F66" i="21"/>
  <c r="F48" i="26" s="1"/>
  <c r="H67" i="21"/>
  <c r="H48" i="26" s="1"/>
  <c r="D69" i="21"/>
  <c r="F70" i="21"/>
  <c r="H71" i="21"/>
  <c r="D73" i="21"/>
  <c r="F74" i="21"/>
  <c r="F56" i="26" s="1"/>
  <c r="H75" i="21"/>
  <c r="D77" i="21"/>
  <c r="F78" i="2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B59" i="21"/>
  <c r="B77" i="21"/>
  <c r="B69" i="21"/>
  <c r="B59" i="26" s="1"/>
  <c r="B61" i="21"/>
  <c r="B53" i="21"/>
  <c r="B45" i="21"/>
  <c r="B35" i="26" s="1"/>
  <c r="B37" i="21"/>
  <c r="B29" i="21"/>
  <c r="B19" i="26" s="1"/>
  <c r="B21" i="21"/>
  <c r="B11" i="26" s="1"/>
  <c r="B13" i="21"/>
  <c r="B5" i="21"/>
  <c r="C4" i="21"/>
  <c r="E5" i="21"/>
  <c r="G6" i="21"/>
  <c r="C8" i="21"/>
  <c r="E9" i="21"/>
  <c r="E7" i="26" s="1"/>
  <c r="G10" i="21"/>
  <c r="C12" i="21"/>
  <c r="E13" i="21"/>
  <c r="G14" i="21"/>
  <c r="C16" i="21"/>
  <c r="E17" i="21"/>
  <c r="E15" i="26" s="1"/>
  <c r="G18" i="21"/>
  <c r="C20" i="21"/>
  <c r="E21" i="21"/>
  <c r="E19" i="26" s="1"/>
  <c r="G22" i="21"/>
  <c r="C24" i="21"/>
  <c r="E25" i="21"/>
  <c r="E23" i="26" s="1"/>
  <c r="G26" i="21"/>
  <c r="C28" i="21"/>
  <c r="C10" i="26" s="1"/>
  <c r="E29" i="21"/>
  <c r="E27" i="26" s="1"/>
  <c r="G30" i="21"/>
  <c r="G16" i="26" s="1"/>
  <c r="C32" i="21"/>
  <c r="C14" i="26" s="1"/>
  <c r="E33" i="21"/>
  <c r="G34" i="21"/>
  <c r="C36" i="21"/>
  <c r="C18" i="26" s="1"/>
  <c r="E37" i="21"/>
  <c r="G38" i="21"/>
  <c r="G24" i="26" s="1"/>
  <c r="C40" i="21"/>
  <c r="C22" i="26" s="1"/>
  <c r="E41" i="21"/>
  <c r="E39" i="26" s="1"/>
  <c r="G42" i="21"/>
  <c r="G28" i="26" s="1"/>
  <c r="C44" i="21"/>
  <c r="E45" i="21"/>
  <c r="G46" i="21"/>
  <c r="G32" i="26" s="1"/>
  <c r="C48" i="21"/>
  <c r="E49" i="21"/>
  <c r="E47" i="26" s="1"/>
  <c r="G50" i="21"/>
  <c r="G36" i="26" s="1"/>
  <c r="C52" i="21"/>
  <c r="C34" i="26" s="1"/>
  <c r="E53" i="21"/>
  <c r="E51" i="26" s="1"/>
  <c r="G54" i="21"/>
  <c r="C56" i="21"/>
  <c r="E57" i="21"/>
  <c r="E55" i="26" s="1"/>
  <c r="G58" i="21"/>
  <c r="C60" i="21"/>
  <c r="C42" i="26" s="1"/>
  <c r="E61" i="21"/>
  <c r="E59" i="26" s="1"/>
  <c r="G62" i="21"/>
  <c r="G48" i="26" s="1"/>
  <c r="C64" i="21"/>
  <c r="C46" i="26" s="1"/>
  <c r="E65" i="21"/>
  <c r="G66" i="21"/>
  <c r="C68" i="21"/>
  <c r="C50" i="26" s="1"/>
  <c r="E69" i="21"/>
  <c r="G70" i="21"/>
  <c r="G56" i="26" s="1"/>
  <c r="C72" i="21"/>
  <c r="E73" i="21"/>
  <c r="G74" i="21"/>
  <c r="G60" i="26" s="1"/>
  <c r="B51" i="21"/>
  <c r="C66" i="19"/>
  <c r="B76" i="21"/>
  <c r="B66" i="26" s="1"/>
  <c r="B68" i="21"/>
  <c r="B58" i="26" s="1"/>
  <c r="B60" i="21"/>
  <c r="B52" i="21"/>
  <c r="B42" i="26" s="1"/>
  <c r="B44" i="21"/>
  <c r="B34" i="26" s="1"/>
  <c r="B36" i="21"/>
  <c r="B26" i="26" s="1"/>
  <c r="B28" i="21"/>
  <c r="B20" i="21"/>
  <c r="B12" i="21"/>
  <c r="D4" i="21"/>
  <c r="F5" i="21"/>
  <c r="H6" i="21"/>
  <c r="D8" i="21"/>
  <c r="F9" i="21"/>
  <c r="H10" i="21"/>
  <c r="D12" i="21"/>
  <c r="F13" i="21"/>
  <c r="H14" i="21"/>
  <c r="D16" i="21"/>
  <c r="F17" i="21"/>
  <c r="H18" i="21"/>
  <c r="D20" i="21"/>
  <c r="F21" i="21"/>
  <c r="H22" i="21"/>
  <c r="D24" i="21"/>
  <c r="F25" i="21"/>
  <c r="H26" i="21"/>
  <c r="H7" i="26" s="1"/>
  <c r="D28" i="21"/>
  <c r="F29" i="21"/>
  <c r="H30" i="21"/>
  <c r="H11" i="26" s="1"/>
  <c r="D32" i="21"/>
  <c r="F33" i="21"/>
  <c r="F15" i="26" s="1"/>
  <c r="H34" i="21"/>
  <c r="D36" i="21"/>
  <c r="F37" i="21"/>
  <c r="F19" i="26" s="1"/>
  <c r="H38" i="21"/>
  <c r="H19" i="26" s="1"/>
  <c r="D40" i="21"/>
  <c r="F41" i="21"/>
  <c r="F23" i="26" s="1"/>
  <c r="H42" i="21"/>
  <c r="H23" i="26" s="1"/>
  <c r="D44" i="21"/>
  <c r="F45" i="21"/>
  <c r="H46" i="21"/>
  <c r="D48" i="21"/>
  <c r="F49" i="21"/>
  <c r="F31" i="26" s="1"/>
  <c r="H50" i="21"/>
  <c r="D52" i="21"/>
  <c r="F53" i="21"/>
  <c r="F35" i="26" s="1"/>
  <c r="H54" i="21"/>
  <c r="H35" i="26" s="1"/>
  <c r="D56" i="21"/>
  <c r="F57" i="21"/>
  <c r="H58" i="21"/>
  <c r="H39" i="26" s="1"/>
  <c r="D60" i="21"/>
  <c r="F61" i="21"/>
  <c r="H62" i="21"/>
  <c r="H43" i="26" s="1"/>
  <c r="D64" i="21"/>
  <c r="F65" i="21"/>
  <c r="F47" i="26" s="1"/>
  <c r="H66" i="21"/>
  <c r="D68" i="21"/>
  <c r="F69" i="21"/>
  <c r="F51" i="26" s="1"/>
  <c r="H70" i="21"/>
  <c r="H51" i="26" s="1"/>
  <c r="D72" i="21"/>
  <c r="F73" i="21"/>
  <c r="F55" i="26" s="1"/>
  <c r="H74" i="21"/>
  <c r="H55" i="26" s="1"/>
  <c r="C67" i="19"/>
  <c r="B6" i="20"/>
  <c r="B10" i="20"/>
  <c r="B18" i="20"/>
  <c r="B26" i="20"/>
  <c r="B34" i="20"/>
  <c r="B42" i="20"/>
  <c r="B50" i="20"/>
  <c r="B11" i="20"/>
  <c r="B19" i="20"/>
  <c r="B27" i="20"/>
  <c r="B35" i="20"/>
  <c r="B43" i="20"/>
  <c r="B51" i="20"/>
  <c r="B59" i="20"/>
  <c r="B67" i="20"/>
  <c r="B13" i="20"/>
  <c r="B21" i="20"/>
  <c r="B29" i="20"/>
  <c r="B37" i="20"/>
  <c r="B45" i="20"/>
  <c r="B53" i="20"/>
  <c r="B14" i="20"/>
  <c r="B22" i="20"/>
  <c r="B30" i="20"/>
  <c r="B38" i="20"/>
  <c r="B46" i="20"/>
  <c r="B54" i="20"/>
  <c r="B62" i="20"/>
  <c r="B15" i="20"/>
  <c r="B23" i="20"/>
  <c r="B31" i="20"/>
  <c r="B39" i="20"/>
  <c r="B47" i="20"/>
  <c r="B55" i="20"/>
  <c r="B63" i="20"/>
  <c r="B71" i="20"/>
  <c r="C71" i="19"/>
  <c r="C16" i="19"/>
  <c r="C31" i="19"/>
  <c r="C46" i="19"/>
  <c r="C6" i="19"/>
  <c r="C10" i="19"/>
  <c r="C21" i="19"/>
  <c r="C25" i="19"/>
  <c r="C36" i="19"/>
  <c r="C40" i="19"/>
  <c r="C51" i="19"/>
  <c r="C55" i="19"/>
  <c r="C70" i="19"/>
  <c r="C74" i="19"/>
  <c r="B25" i="20"/>
  <c r="C7" i="19"/>
  <c r="C41" i="19"/>
  <c r="C50" i="19"/>
  <c r="C65" i="19"/>
  <c r="C11" i="19"/>
  <c r="C15" i="19"/>
  <c r="C30" i="19"/>
  <c r="C34" i="19"/>
  <c r="C45" i="19"/>
  <c r="C49" i="19"/>
  <c r="C60" i="19"/>
  <c r="C64" i="19"/>
  <c r="C75" i="19"/>
  <c r="B24" i="20"/>
  <c r="C22" i="19"/>
  <c r="C56" i="19"/>
  <c r="C61" i="19"/>
  <c r="C5" i="19"/>
  <c r="C9" i="19"/>
  <c r="C20" i="19"/>
  <c r="C24" i="19"/>
  <c r="C35" i="19"/>
  <c r="C39" i="19"/>
  <c r="C54" i="19"/>
  <c r="C58" i="19"/>
  <c r="C69" i="19"/>
  <c r="C73" i="19"/>
  <c r="C3" i="19"/>
  <c r="C52" i="19"/>
  <c r="C27" i="19"/>
  <c r="C14" i="19"/>
  <c r="C18" i="19"/>
  <c r="C29" i="19"/>
  <c r="C33" i="19"/>
  <c r="C44" i="19"/>
  <c r="C48" i="19"/>
  <c r="C59" i="19"/>
  <c r="C63" i="19"/>
  <c r="C78" i="19"/>
  <c r="C26" i="19"/>
  <c r="C37" i="19"/>
  <c r="C12" i="19"/>
  <c r="C76" i="19"/>
  <c r="C4" i="19"/>
  <c r="C8" i="19"/>
  <c r="C19" i="19"/>
  <c r="C23" i="19"/>
  <c r="C38" i="19"/>
  <c r="C42" i="19"/>
  <c r="C53" i="19"/>
  <c r="C57" i="19"/>
  <c r="C68" i="19"/>
  <c r="B36" i="20"/>
  <c r="B16" i="20"/>
  <c r="B9" i="20"/>
  <c r="B8" i="20"/>
  <c r="D10" i="19"/>
  <c r="D18" i="19"/>
  <c r="D26" i="19"/>
  <c r="D34" i="19"/>
  <c r="D42" i="19"/>
  <c r="D50" i="19"/>
  <c r="D58" i="19"/>
  <c r="D66" i="19"/>
  <c r="D74" i="19"/>
  <c r="E10" i="19"/>
  <c r="E18" i="19"/>
  <c r="E26" i="19"/>
  <c r="E34" i="19"/>
  <c r="E42" i="19"/>
  <c r="E50" i="19"/>
  <c r="E58" i="19"/>
  <c r="E66" i="19"/>
  <c r="E74" i="19"/>
  <c r="F10" i="19"/>
  <c r="F18" i="19"/>
  <c r="F26" i="19"/>
  <c r="F34" i="19"/>
  <c r="F42" i="19"/>
  <c r="F50" i="19"/>
  <c r="F58" i="19"/>
  <c r="F66" i="19"/>
  <c r="F74" i="19"/>
  <c r="G10" i="19"/>
  <c r="G18" i="19"/>
  <c r="G26" i="19"/>
  <c r="G34" i="19"/>
  <c r="G42" i="19"/>
  <c r="G50" i="19"/>
  <c r="G58" i="19"/>
  <c r="G66" i="19"/>
  <c r="G74" i="19"/>
  <c r="H52" i="26" l="1"/>
  <c r="F32" i="26"/>
  <c r="H20" i="26"/>
  <c r="F53" i="26"/>
  <c r="H41" i="26"/>
  <c r="F21" i="26"/>
  <c r="H9" i="26"/>
  <c r="C36" i="26"/>
  <c r="B44" i="26"/>
  <c r="E17" i="26"/>
  <c r="B31" i="26"/>
  <c r="F43" i="26"/>
  <c r="G46" i="26"/>
  <c r="H31" i="26"/>
  <c r="B27" i="26"/>
  <c r="B6" i="26"/>
  <c r="G34" i="26"/>
  <c r="C9" i="26"/>
  <c r="G11" i="26"/>
  <c r="F11" i="26"/>
  <c r="B50" i="26"/>
  <c r="B16" i="26"/>
  <c r="G7" i="26"/>
  <c r="E67" i="26"/>
  <c r="G44" i="26"/>
  <c r="C30" i="26"/>
  <c r="E35" i="26"/>
  <c r="G12" i="26"/>
  <c r="H54" i="26"/>
  <c r="F34" i="26"/>
  <c r="H22" i="26"/>
  <c r="B52" i="26"/>
  <c r="F7" i="26"/>
  <c r="B43" i="26"/>
  <c r="B25" i="26"/>
  <c r="F39" i="26"/>
  <c r="H27" i="26"/>
  <c r="B10" i="26"/>
  <c r="G52" i="26"/>
  <c r="C38" i="26"/>
  <c r="E43" i="26"/>
  <c r="G20" i="26"/>
  <c r="C6" i="26"/>
  <c r="E11" i="26"/>
  <c r="B41" i="26"/>
  <c r="B60" i="26"/>
  <c r="G61" i="26"/>
  <c r="C47" i="26"/>
  <c r="E52" i="26"/>
  <c r="G29" i="26"/>
  <c r="C15" i="26"/>
  <c r="E20" i="26"/>
  <c r="F54" i="26"/>
  <c r="H42" i="26"/>
  <c r="F22" i="26"/>
  <c r="H10" i="26"/>
  <c r="B24" i="26"/>
  <c r="G51" i="26"/>
  <c r="E70" i="26"/>
  <c r="E14" i="26"/>
  <c r="B9" i="26"/>
  <c r="G6" i="26"/>
  <c r="B15" i="26"/>
  <c r="F42" i="26"/>
  <c r="H30" i="26"/>
  <c r="F10" i="26"/>
  <c r="B32" i="26"/>
  <c r="C49" i="26"/>
  <c r="C37" i="26"/>
  <c r="G47" i="26"/>
  <c r="E58" i="26"/>
  <c r="H50" i="26"/>
  <c r="F30" i="26"/>
  <c r="H18" i="26"/>
  <c r="B40" i="26"/>
  <c r="E54" i="26"/>
  <c r="E42" i="26"/>
  <c r="C33" i="26"/>
  <c r="G35" i="26"/>
  <c r="H47" i="26"/>
  <c r="F27" i="26"/>
  <c r="B51" i="26"/>
  <c r="B29" i="26"/>
  <c r="B62" i="26"/>
  <c r="B33" i="26"/>
  <c r="F50" i="26"/>
  <c r="H38" i="26"/>
  <c r="F18" i="26"/>
  <c r="H6" i="26"/>
  <c r="B48" i="26"/>
  <c r="G31" i="26"/>
  <c r="G19" i="26"/>
  <c r="E62" i="26"/>
  <c r="E38" i="26"/>
  <c r="C21" i="26"/>
  <c r="G55" i="26"/>
  <c r="E66" i="26"/>
  <c r="G59" i="26"/>
  <c r="C45" i="26"/>
  <c r="H15" i="26"/>
  <c r="B28" i="26"/>
  <c r="F38" i="26"/>
  <c r="H26" i="26"/>
  <c r="F6" i="26"/>
  <c r="B56" i="26"/>
  <c r="C17" i="26"/>
  <c r="C5" i="26"/>
  <c r="G39" i="26"/>
  <c r="G15" i="26"/>
  <c r="E26" i="26"/>
  <c r="C41" i="26"/>
  <c r="G43" i="26"/>
  <c r="B18" i="26"/>
  <c r="E63" i="26"/>
  <c r="G40" i="26"/>
  <c r="C26" i="26"/>
  <c r="E31" i="26"/>
  <c r="G8" i="26"/>
  <c r="F52" i="26"/>
  <c r="H40" i="26"/>
  <c r="F20" i="26"/>
  <c r="H8" i="26"/>
  <c r="B17" i="26"/>
  <c r="B57" i="26"/>
  <c r="C8" i="26"/>
  <c r="H46" i="26"/>
  <c r="F26" i="26"/>
  <c r="H14" i="26"/>
  <c r="B64" i="26"/>
  <c r="E22" i="26"/>
  <c r="E10" i="26"/>
  <c r="C25" i="26"/>
  <c r="E46" i="26"/>
  <c r="C29" i="26"/>
  <c r="E50" i="26"/>
  <c r="C13" i="26"/>
  <c r="B49" i="26"/>
  <c r="H53" i="26"/>
  <c r="F33" i="26"/>
  <c r="H21" i="26"/>
  <c r="G10" i="26"/>
  <c r="F46" i="26"/>
  <c r="H34" i="26"/>
  <c r="F14" i="26"/>
  <c r="B8" i="26"/>
  <c r="B65" i="26"/>
  <c r="E30" i="26"/>
  <c r="E6" i="26"/>
  <c r="G23" i="26"/>
  <c r="E34" i="26"/>
  <c r="G27" i="26"/>
  <c r="E18" i="26"/>
  <c r="F59" i="26"/>
  <c r="H56" i="26"/>
  <c r="H57" i="26" s="1"/>
  <c r="B67" i="26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C51" i="26"/>
  <c r="C52" i="26"/>
  <c r="C53" i="26" s="1"/>
  <c r="H58" i="26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H74" i="26" s="1"/>
  <c r="H75" i="26" s="1"/>
  <c r="H76" i="26" s="1"/>
  <c r="H77" i="26" s="1"/>
  <c r="H78" i="26" s="1"/>
  <c r="H79" i="26" s="1"/>
  <c r="H80" i="26" s="1"/>
  <c r="H81" i="26" s="1"/>
  <c r="E71" i="26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C54" i="26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D67" i="26" l="1"/>
  <c r="D59" i="26" l="1"/>
  <c r="D46" i="26"/>
  <c r="D35" i="26"/>
  <c r="D70" i="26"/>
  <c r="D79" i="26"/>
  <c r="D77" i="26"/>
  <c r="D63" i="26"/>
  <c r="D27" i="26"/>
  <c r="D26" i="26"/>
  <c r="D29" i="26"/>
  <c r="D10" i="26"/>
  <c r="D62" i="26"/>
  <c r="D51" i="26"/>
  <c r="D15" i="26"/>
  <c r="D43" i="26"/>
  <c r="D71" i="26"/>
  <c r="D5" i="26"/>
  <c r="D8" i="26"/>
  <c r="D38" i="26"/>
  <c r="D33" i="26"/>
  <c r="D12" i="26"/>
  <c r="D19" i="26"/>
  <c r="D31" i="26"/>
  <c r="D52" i="26"/>
  <c r="D65" i="26"/>
  <c r="D21" i="26"/>
  <c r="D80" i="26"/>
  <c r="D54" i="26"/>
  <c r="D36" i="26"/>
  <c r="D49" i="26"/>
  <c r="D28" i="26"/>
  <c r="D66" i="26"/>
  <c r="D61" i="26"/>
  <c r="D64" i="26"/>
  <c r="D55" i="26"/>
  <c r="D30" i="26"/>
  <c r="D56" i="26"/>
  <c r="D34" i="26"/>
  <c r="D45" i="26"/>
  <c r="D68" i="26"/>
  <c r="D75" i="26"/>
  <c r="D11" i="26"/>
  <c r="D40" i="26"/>
  <c r="D73" i="26"/>
  <c r="D6" i="26"/>
  <c r="D32" i="26"/>
  <c r="D23" i="26"/>
  <c r="D9" i="26"/>
  <c r="D44" i="26"/>
  <c r="D24" i="26"/>
  <c r="D57" i="26"/>
  <c r="D13" i="26"/>
  <c r="D16" i="26"/>
  <c r="D7" i="26"/>
  <c r="D69" i="26"/>
  <c r="D72" i="26"/>
  <c r="D41" i="26"/>
  <c r="D25" i="26"/>
  <c r="D20" i="26"/>
  <c r="D74" i="26"/>
  <c r="D50" i="26"/>
  <c r="D53" i="26"/>
  <c r="D76" i="26"/>
  <c r="D58" i="26"/>
  <c r="D47" i="26"/>
  <c r="D17" i="26"/>
  <c r="D22" i="26"/>
  <c r="D48" i="26"/>
  <c r="D42" i="26"/>
  <c r="D39" i="26"/>
  <c r="D18" i="26"/>
  <c r="D78" i="26"/>
  <c r="D14" i="26"/>
  <c r="D37" i="26"/>
  <c r="D60" i="26"/>
</calcChain>
</file>

<file path=xl/sharedStrings.xml><?xml version="1.0" encoding="utf-8"?>
<sst xmlns="http://schemas.openxmlformats.org/spreadsheetml/2006/main" count="83" uniqueCount="36">
  <si>
    <t>France</t>
  </si>
  <si>
    <t>Germany</t>
  </si>
  <si>
    <t>Italy</t>
  </si>
  <si>
    <t>Spain</t>
  </si>
  <si>
    <t>Sweden</t>
  </si>
  <si>
    <t>United Kingdom</t>
  </si>
  <si>
    <t>US</t>
  </si>
  <si>
    <t>Populations</t>
  </si>
  <si>
    <t>Rebase population</t>
  </si>
  <si>
    <t>Date</t>
  </si>
  <si>
    <t>Adjustment</t>
  </si>
  <si>
    <t>Days</t>
  </si>
  <si>
    <t>Col_Offset</t>
  </si>
  <si>
    <t>Rebase_Offset</t>
  </si>
  <si>
    <t>Pandas data sourcing:</t>
  </si>
  <si>
    <t>import pandas as pd</t>
  </si>
  <si>
    <t>import numpy as np</t>
  </si>
  <si>
    <t># load Covid-19 data</t>
  </si>
  <si>
    <t>cd = pd.read_csv('https://github.com/CSSEGISandData/COVID-19/raw/master/csse_covid_19_data/csse_covid_19_time_series/time_series_covid19_deaths_global.csv')</t>
  </si>
  <si>
    <t># Rename columns with illegal characters</t>
  </si>
  <si>
    <t>cd.rename(columns={'Province/State': 'State', 'Country/Region': 'Country'}, inplace=True)</t>
  </si>
  <si>
    <t># keep only the State=NaN rows to make Country unique</t>
  </si>
  <si>
    <t># Write it to excel as a time series</t>
  </si>
  <si>
    <t>tmp = cd[cd['Country'].isin(['Italy','Spain','United Kingdom','Germany','US','France','Sweden'])].T</t>
  </si>
  <si>
    <t>tmp.to_excel(r'C:\Users\Jon Sturley\OneDrive\Documents\Analysis\covid-19-pandas-output.xlsx')</t>
  </si>
  <si>
    <t>Update process:</t>
  </si>
  <si>
    <t>Run Python below to collate input data (with appropriate filename)</t>
  </si>
  <si>
    <t>Main charts are "Adj Pop Chart/Mavg/Poly"</t>
  </si>
  <si>
    <t>Approx</t>
  </si>
  <si>
    <t>Covid-19 Simple Analysis</t>
  </si>
  <si>
    <t>Copy pandas output data to "Pandas Data" sheet</t>
  </si>
  <si>
    <t>cd = cd[cd['State'].isin([np.nan])]</t>
  </si>
  <si>
    <t>Country</t>
  </si>
  <si>
    <t>Update "Sum Deaths", "Daily Deaths", and "Adj Daily Deaths" to add new date and copy formulae down</t>
  </si>
  <si>
    <t>Update chart data ranges to new last row from "Adj Daily Deaths" - "Adj Pop Chart", "Adj Pop Mavg", "Adj Pop Poly"</t>
  </si>
  <si>
    <t>Update pandas_data named range on "Pandas Data" sheet (headers and data, not index row)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</si>
</sst>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urier New"/>
      <family val="3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164" fontId="2" fillId="0" borderId="1" xfId="0" applyNumberFormat="1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0" fontId="5" fillId="0" borderId="0" xfId="0" applyFont="1"/>
    <xf numFmtId="0" fontId="2" fillId="0" borderId="2" xfId="0" applyFont="1" applyBorder="1"/>
    <xf numFmtId="0" fontId="0" fillId="0" borderId="4" xfId="0" applyBorder="1"/>
    <xf numFmtId="0" fontId="0" fillId="0" borderId="6" xfId="0" applyBorder="1"/>
    <xf numFmtId="0" fontId="1" fillId="2" borderId="2" xfId="0" applyFont="1" applyFill="1" applyBorder="1"/>
    <xf numFmtId="0" fontId="3" fillId="2" borderId="3" xfId="0" applyFont="1" applyFill="1" applyBorder="1" applyAlignment="1">
      <alignment horizontal="right"/>
    </xf>
    <xf numFmtId="3" fontId="0" fillId="3" borderId="3" xfId="0" applyNumberFormat="1" applyFill="1" applyBorder="1"/>
    <xf numFmtId="0" fontId="0" fillId="3" borderId="5" xfId="0" applyFill="1" applyBorder="1"/>
    <xf numFmtId="0" fontId="0" fillId="3" borderId="7" xfId="0" applyFill="1" applyBorder="1"/>
    <xf numFmtId="3" fontId="0" fillId="3" borderId="5" xfId="0" applyNumberFormat="1" applyFill="1" applyBorder="1"/>
    <xf numFmtId="3" fontId="0" fillId="3" borderId="7" xfId="0" applyNumberFormat="1" applyFill="1" applyBorder="1"/>
    <xf numFmtId="0" fontId="0" fillId="4" borderId="4" xfId="0" applyFill="1" applyBorder="1"/>
    <xf numFmtId="0" fontId="0" fillId="4" borderId="6" xfId="0" applyFill="1" applyBorder="1"/>
    <xf numFmtId="0" fontId="4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43C0C"/>
      <color rgb="FFED7D31"/>
      <color rgb="FFC0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deaths  (population adjusted)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Deaths'!$A$3:$A$80</c:f>
              <c:numCache>
                <c:formatCode>yyyy\-mm\-dd;@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xVal>
          <c:yVal>
            <c:numRef>
              <c:f>'Adj Daily Deaths'!$B$3:$B$80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0.74626865671641784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0.74626865671641784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0.74626865671641784</c:v>
                </c:pt>
                <c:pt idx="41">
                  <c:v>0.74626865671641784</c:v>
                </c:pt>
                <c:pt idx="42">
                  <c:v>0</c:v>
                </c:pt>
                <c:pt idx="43">
                  <c:v>1.4925373134328357</c:v>
                </c:pt>
                <c:pt idx="44">
                  <c:v>2.2388059701492535</c:v>
                </c:pt>
                <c:pt idx="45">
                  <c:v>1.4925373134328357</c:v>
                </c:pt>
                <c:pt idx="46">
                  <c:v>5.9701492537313428</c:v>
                </c:pt>
                <c:pt idx="47">
                  <c:v>0</c:v>
                </c:pt>
                <c:pt idx="48">
                  <c:v>10.447761194029852</c:v>
                </c:pt>
                <c:pt idx="49">
                  <c:v>11.194029850746269</c:v>
                </c:pt>
                <c:pt idx="50">
                  <c:v>0</c:v>
                </c:pt>
                <c:pt idx="51">
                  <c:v>23.134328358208954</c:v>
                </c:pt>
                <c:pt idx="52">
                  <c:v>8.9552238805970141</c:v>
                </c:pt>
                <c:pt idx="53">
                  <c:v>0</c:v>
                </c:pt>
                <c:pt idx="54">
                  <c:v>42.537313432835816</c:v>
                </c:pt>
                <c:pt idx="55">
                  <c:v>0</c:v>
                </c:pt>
                <c:pt idx="56">
                  <c:v>0</c:v>
                </c:pt>
                <c:pt idx="57">
                  <c:v>70.895522388059703</c:v>
                </c:pt>
                <c:pt idx="58">
                  <c:v>154.47761194029852</c:v>
                </c:pt>
                <c:pt idx="59">
                  <c:v>83.582089552238813</c:v>
                </c:pt>
                <c:pt idx="60">
                  <c:v>83.582089552238813</c:v>
                </c:pt>
                <c:pt idx="61">
                  <c:v>138.80597014925374</c:v>
                </c:pt>
                <c:pt idx="62">
                  <c:v>179.1044776119403</c:v>
                </c:pt>
                <c:pt idx="63">
                  <c:v>172.38805970149252</c:v>
                </c:pt>
                <c:pt idx="64">
                  <c:v>272.38805970149252</c:v>
                </c:pt>
                <c:pt idx="65">
                  <c:v>223.13432835820896</c:v>
                </c:pt>
                <c:pt idx="66">
                  <c:v>238.0597014925373</c:v>
                </c:pt>
                <c:pt idx="67">
                  <c:v>217.91044776119404</c:v>
                </c:pt>
                <c:pt idx="68">
                  <c:v>311.94029850746267</c:v>
                </c:pt>
                <c:pt idx="69">
                  <c:v>372.38805970149252</c:v>
                </c:pt>
                <c:pt idx="70">
                  <c:v>379.85074626865674</c:v>
                </c:pt>
                <c:pt idx="71">
                  <c:v>1011.1940298507463</c:v>
                </c:pt>
                <c:pt idx="72">
                  <c:v>835.82089552238801</c:v>
                </c:pt>
                <c:pt idx="73">
                  <c:v>785.82089552238801</c:v>
                </c:pt>
                <c:pt idx="74">
                  <c:v>386.56716417910451</c:v>
                </c:pt>
                <c:pt idx="75">
                  <c:v>621.64179104477614</c:v>
                </c:pt>
                <c:pt idx="76">
                  <c:v>1057.4626865671642</c:v>
                </c:pt>
                <c:pt idx="77">
                  <c:v>403.73134328358208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3A-4F05-91B8-735D180CE431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rgbClr val="843C0C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Deaths'!$A$3:$A$80</c:f>
              <c:numCache>
                <c:formatCode>yyyy\-mm\-dd;@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xVal>
          <c:yVal>
            <c:numRef>
              <c:f>'Adj Daily Deaths'!$C$3:$C$80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1.2048192771084336</c:v>
                </c:pt>
                <c:pt idx="48">
                  <c:v>0</c:v>
                </c:pt>
                <c:pt idx="49">
                  <c:v>0.60240963855421681</c:v>
                </c:pt>
                <c:pt idx="50">
                  <c:v>0</c:v>
                </c:pt>
                <c:pt idx="51">
                  <c:v>2.4096385542168672</c:v>
                </c:pt>
                <c:pt idx="52">
                  <c:v>1.2048192771084336</c:v>
                </c:pt>
                <c:pt idx="53">
                  <c:v>1.2048192771084336</c:v>
                </c:pt>
                <c:pt idx="54">
                  <c:v>3.6144578313253013</c:v>
                </c:pt>
                <c:pt idx="55">
                  <c:v>4.2168674698795181</c:v>
                </c:pt>
                <c:pt idx="56">
                  <c:v>2.4096385542168672</c:v>
                </c:pt>
                <c:pt idx="57">
                  <c:v>9.6385542168674689</c:v>
                </c:pt>
                <c:pt idx="58">
                  <c:v>13.855421686746986</c:v>
                </c:pt>
                <c:pt idx="59">
                  <c:v>10.240963855421688</c:v>
                </c:pt>
                <c:pt idx="60">
                  <c:v>6.0240963855421681</c:v>
                </c:pt>
                <c:pt idx="61">
                  <c:v>17.46987951807229</c:v>
                </c:pt>
                <c:pt idx="62">
                  <c:v>20.481927710843376</c:v>
                </c:pt>
                <c:pt idx="63">
                  <c:v>29.518072289156628</c:v>
                </c:pt>
                <c:pt idx="64">
                  <c:v>36.746987951807228</c:v>
                </c:pt>
                <c:pt idx="65">
                  <c:v>45.180722891566262</c:v>
                </c:pt>
                <c:pt idx="66">
                  <c:v>54.819277108433731</c:v>
                </c:pt>
                <c:pt idx="67">
                  <c:v>60.24096385542169</c:v>
                </c:pt>
                <c:pt idx="68">
                  <c:v>67.46987951807229</c:v>
                </c:pt>
                <c:pt idx="69">
                  <c:v>78.313253012048193</c:v>
                </c:pt>
                <c:pt idx="70">
                  <c:v>87.349397590361448</c:v>
                </c:pt>
                <c:pt idx="71">
                  <c:v>112.65060240963855</c:v>
                </c:pt>
                <c:pt idx="72">
                  <c:v>101.20481927710843</c:v>
                </c:pt>
                <c:pt idx="73">
                  <c:v>101.80722891566266</c:v>
                </c:pt>
                <c:pt idx="74">
                  <c:v>84.337349397590359</c:v>
                </c:pt>
                <c:pt idx="75">
                  <c:v>136.14457831325302</c:v>
                </c:pt>
                <c:pt idx="76">
                  <c:v>124.09638554216868</c:v>
                </c:pt>
                <c:pt idx="77">
                  <c:v>200.60240963855421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A-4F05-91B8-735D180CE431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Deaths'!$A$3:$A$80</c:f>
              <c:numCache>
                <c:formatCode>yyyy\-mm\-dd;@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xVal>
          <c:yVal>
            <c:numRef>
              <c:f>'Adj Daily Deaths'!$D$3:$D$80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0.83333333333333337</c:v>
                </c:pt>
                <c:pt idx="31">
                  <c:v>0.83333333333333337</c:v>
                </c:pt>
                <c:pt idx="32">
                  <c:v>0.83333333333333337</c:v>
                </c:pt>
                <c:pt idx="33">
                  <c:v>3.3333333333333335</c:v>
                </c:pt>
                <c:pt idx="34">
                  <c:v>2.5</c:v>
                </c:pt>
                <c:pt idx="35">
                  <c:v>1.6666666666666667</c:v>
                </c:pt>
                <c:pt idx="36">
                  <c:v>4.166666666666667</c:v>
                </c:pt>
                <c:pt idx="37">
                  <c:v>3.3333333333333335</c:v>
                </c:pt>
                <c:pt idx="38">
                  <c:v>6.666666666666667</c:v>
                </c:pt>
                <c:pt idx="39">
                  <c:v>4.166666666666667</c:v>
                </c:pt>
                <c:pt idx="40">
                  <c:v>15</c:v>
                </c:pt>
                <c:pt idx="41">
                  <c:v>22.5</c:v>
                </c:pt>
                <c:pt idx="42">
                  <c:v>23.333333333333332</c:v>
                </c:pt>
                <c:pt idx="43">
                  <c:v>34.166666666666664</c:v>
                </c:pt>
                <c:pt idx="44">
                  <c:v>40.833333333333336</c:v>
                </c:pt>
                <c:pt idx="45">
                  <c:v>30</c:v>
                </c:pt>
                <c:pt idx="46">
                  <c:v>110.83333333333333</c:v>
                </c:pt>
                <c:pt idx="47">
                  <c:v>80.833333333333343</c:v>
                </c:pt>
                <c:pt idx="48">
                  <c:v>140</c:v>
                </c:pt>
                <c:pt idx="49">
                  <c:v>163.33333333333334</c:v>
                </c:pt>
                <c:pt idx="50">
                  <c:v>0</c:v>
                </c:pt>
                <c:pt idx="51">
                  <c:v>365.83333333333331</c:v>
                </c:pt>
                <c:pt idx="52">
                  <c:v>145.83333333333331</c:v>
                </c:pt>
                <c:pt idx="53">
                  <c:v>306.66666666666669</c:v>
                </c:pt>
                <c:pt idx="54">
                  <c:v>290.83333333333331</c:v>
                </c:pt>
                <c:pt idx="55">
                  <c:v>287.5</c:v>
                </c:pt>
                <c:pt idx="56">
                  <c:v>395.83333333333331</c:v>
                </c:pt>
                <c:pt idx="57">
                  <c:v>355.83333333333331</c:v>
                </c:pt>
                <c:pt idx="58">
                  <c:v>522.5</c:v>
                </c:pt>
                <c:pt idx="59">
                  <c:v>660.83333333333337</c:v>
                </c:pt>
                <c:pt idx="60">
                  <c:v>542.5</c:v>
                </c:pt>
                <c:pt idx="61">
                  <c:v>500.83333333333331</c:v>
                </c:pt>
                <c:pt idx="62">
                  <c:v>619.16666666666674</c:v>
                </c:pt>
                <c:pt idx="63">
                  <c:v>569.16666666666663</c:v>
                </c:pt>
                <c:pt idx="64">
                  <c:v>593.33333333333326</c:v>
                </c:pt>
                <c:pt idx="65">
                  <c:v>765.83333333333326</c:v>
                </c:pt>
                <c:pt idx="66">
                  <c:v>740.83333333333337</c:v>
                </c:pt>
                <c:pt idx="67">
                  <c:v>630</c:v>
                </c:pt>
                <c:pt idx="68">
                  <c:v>676.66666666666663</c:v>
                </c:pt>
                <c:pt idx="69">
                  <c:v>697.5</c:v>
                </c:pt>
                <c:pt idx="70">
                  <c:v>605.83333333333337</c:v>
                </c:pt>
                <c:pt idx="71">
                  <c:v>633.33333333333337</c:v>
                </c:pt>
                <c:pt idx="72">
                  <c:v>638.33333333333326</c:v>
                </c:pt>
                <c:pt idx="73">
                  <c:v>567.5</c:v>
                </c:pt>
                <c:pt idx="74">
                  <c:v>437.49999999999994</c:v>
                </c:pt>
                <c:pt idx="75">
                  <c:v>530</c:v>
                </c:pt>
                <c:pt idx="76">
                  <c:v>503.33333333333331</c:v>
                </c:pt>
                <c:pt idx="77">
                  <c:v>451.66666666666669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A-4F05-91B8-735D180CE431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Deaths'!$A$3:$A$80</c:f>
              <c:numCache>
                <c:formatCode>yyyy\-mm\-dd;@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xVal>
          <c:yVal>
            <c:numRef>
              <c:f>'Adj Daily Deaths'!$E$3:$E$80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1.0638297872340425</c:v>
                </c:pt>
                <c:pt idx="42">
                  <c:v>1.0638297872340425</c:v>
                </c:pt>
                <c:pt idx="43">
                  <c:v>1.0638297872340425</c:v>
                </c:pt>
                <c:pt idx="44">
                  <c:v>2.1276595744680851</c:v>
                </c:pt>
                <c:pt idx="45">
                  <c:v>5.3191489361702127</c:v>
                </c:pt>
                <c:pt idx="46">
                  <c:v>7.4468085106382977</c:v>
                </c:pt>
                <c:pt idx="47">
                  <c:v>11.702127659574469</c:v>
                </c:pt>
                <c:pt idx="48">
                  <c:v>7.4468085106382977</c:v>
                </c:pt>
                <c:pt idx="49">
                  <c:v>20.212765957446809</c:v>
                </c:pt>
                <c:pt idx="50">
                  <c:v>1.0638297872340425</c:v>
                </c:pt>
                <c:pt idx="51">
                  <c:v>82.978723404255319</c:v>
                </c:pt>
                <c:pt idx="52">
                  <c:v>65.957446808510639</c:v>
                </c:pt>
                <c:pt idx="53">
                  <c:v>100</c:v>
                </c:pt>
                <c:pt idx="54">
                  <c:v>56.382978723404257</c:v>
                </c:pt>
                <c:pt idx="55">
                  <c:v>203.19148936170214</c:v>
                </c:pt>
                <c:pt idx="56">
                  <c:v>95.744680851063833</c:v>
                </c:pt>
                <c:pt idx="57">
                  <c:v>220.21276595744681</c:v>
                </c:pt>
                <c:pt idx="58">
                  <c:v>226.59574468085108</c:v>
                </c:pt>
                <c:pt idx="59">
                  <c:v>353.19148936170211</c:v>
                </c:pt>
                <c:pt idx="60">
                  <c:v>422.34042553191495</c:v>
                </c:pt>
                <c:pt idx="61">
                  <c:v>573.404255319149</c:v>
                </c:pt>
                <c:pt idx="62">
                  <c:v>528.72340425531922</c:v>
                </c:pt>
                <c:pt idx="63">
                  <c:v>892.55319148936167</c:v>
                </c:pt>
                <c:pt idx="64">
                  <c:v>763.82978723404256</c:v>
                </c:pt>
                <c:pt idx="65">
                  <c:v>822.34042553191478</c:v>
                </c:pt>
                <c:pt idx="66">
                  <c:v>897.87234042553189</c:v>
                </c:pt>
                <c:pt idx="67">
                  <c:v>873.404255319149</c:v>
                </c:pt>
                <c:pt idx="68">
                  <c:v>971.27659574468078</c:v>
                </c:pt>
                <c:pt idx="69">
                  <c:v>795.74468085106378</c:v>
                </c:pt>
                <c:pt idx="70">
                  <c:v>981.91489361702122</c:v>
                </c:pt>
                <c:pt idx="71">
                  <c:v>1022.3404255319149</c:v>
                </c:pt>
                <c:pt idx="72">
                  <c:v>904.25531914893622</c:v>
                </c:pt>
                <c:pt idx="73">
                  <c:v>796.80851063829789</c:v>
                </c:pt>
                <c:pt idx="74">
                  <c:v>738.29787234042556</c:v>
                </c:pt>
                <c:pt idx="75">
                  <c:v>744.68085106382978</c:v>
                </c:pt>
                <c:pt idx="76">
                  <c:v>748.936170212766</c:v>
                </c:pt>
                <c:pt idx="77">
                  <c:v>794.68085106382978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3A-4F05-91B8-735D180CE431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rgbClr val="ED7D31">
                    <a:alpha val="14000"/>
                  </a:srgbClr>
                </a:glow>
              </a:effectLst>
            </c:spPr>
          </c:marker>
          <c:xVal>
            <c:numRef>
              <c:f>'Adj Daily Deaths'!$A$3:$A$80</c:f>
              <c:numCache>
                <c:formatCode>yyyy\-mm\-dd;@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xVal>
          <c:yVal>
            <c:numRef>
              <c:f>'Adj Daily Deaths'!$F$3:$F$80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5</c:v>
                </c:pt>
                <c:pt idx="54">
                  <c:v>15</c:v>
                </c:pt>
                <c:pt idx="55">
                  <c:v>5</c:v>
                </c:pt>
                <c:pt idx="56">
                  <c:v>15</c:v>
                </c:pt>
                <c:pt idx="57">
                  <c:v>5</c:v>
                </c:pt>
                <c:pt idx="58">
                  <c:v>25</c:v>
                </c:pt>
                <c:pt idx="59">
                  <c:v>20</c:v>
                </c:pt>
                <c:pt idx="60">
                  <c:v>5</c:v>
                </c:pt>
                <c:pt idx="61">
                  <c:v>20</c:v>
                </c:pt>
                <c:pt idx="62">
                  <c:v>55</c:v>
                </c:pt>
                <c:pt idx="63">
                  <c:v>130</c:v>
                </c:pt>
                <c:pt idx="64">
                  <c:v>75</c:v>
                </c:pt>
                <c:pt idx="65">
                  <c:v>140</c:v>
                </c:pt>
                <c:pt idx="66">
                  <c:v>0</c:v>
                </c:pt>
                <c:pt idx="67">
                  <c:v>25</c:v>
                </c:pt>
                <c:pt idx="68">
                  <c:v>180</c:v>
                </c:pt>
                <c:pt idx="69">
                  <c:v>170</c:v>
                </c:pt>
                <c:pt idx="70">
                  <c:v>295</c:v>
                </c:pt>
                <c:pt idx="71">
                  <c:v>345</c:v>
                </c:pt>
                <c:pt idx="72">
                  <c:v>250.00000000000003</c:v>
                </c:pt>
                <c:pt idx="73">
                  <c:v>75</c:v>
                </c:pt>
                <c:pt idx="74">
                  <c:v>140</c:v>
                </c:pt>
                <c:pt idx="75">
                  <c:v>380</c:v>
                </c:pt>
                <c:pt idx="76">
                  <c:v>570</c:v>
                </c:pt>
                <c:pt idx="77">
                  <c:v>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3A-4F05-91B8-735D180CE431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Deaths'!$A$3:$A$80</c:f>
              <c:numCache>
                <c:formatCode>yyyy\-mm\-dd;@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xVal>
          <c:yVal>
            <c:numRef>
              <c:f>'Adj Daily Deaths'!$G$3:$G$80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0.73529411764705888</c:v>
                </c:pt>
                <c:pt idx="44">
                  <c:v>0.73529411764705888</c:v>
                </c:pt>
                <c:pt idx="45">
                  <c:v>0</c:v>
                </c:pt>
                <c:pt idx="46">
                  <c:v>0.73529411764705888</c:v>
                </c:pt>
                <c:pt idx="47">
                  <c:v>0.73529411764705888</c:v>
                </c:pt>
                <c:pt idx="48">
                  <c:v>1.4705882352941178</c:v>
                </c:pt>
                <c:pt idx="49">
                  <c:v>1.4705882352941178</c:v>
                </c:pt>
                <c:pt idx="50">
                  <c:v>0</c:v>
                </c:pt>
                <c:pt idx="51">
                  <c:v>0</c:v>
                </c:pt>
                <c:pt idx="52">
                  <c:v>9.5588235294117645</c:v>
                </c:pt>
                <c:pt idx="53">
                  <c:v>0</c:v>
                </c:pt>
                <c:pt idx="54">
                  <c:v>25</c:v>
                </c:pt>
                <c:pt idx="55">
                  <c:v>0</c:v>
                </c:pt>
                <c:pt idx="56">
                  <c:v>11.764705882352942</c:v>
                </c:pt>
                <c:pt idx="57">
                  <c:v>48.529411764705884</c:v>
                </c:pt>
                <c:pt idx="58">
                  <c:v>29.411764705882351</c:v>
                </c:pt>
                <c:pt idx="59">
                  <c:v>41.176470588235297</c:v>
                </c:pt>
                <c:pt idx="60">
                  <c:v>35.294117647058826</c:v>
                </c:pt>
                <c:pt idx="61">
                  <c:v>39.705882352941174</c:v>
                </c:pt>
                <c:pt idx="62">
                  <c:v>63.970588235294123</c:v>
                </c:pt>
                <c:pt idx="63">
                  <c:v>31.617647058823529</c:v>
                </c:pt>
                <c:pt idx="64">
                  <c:v>83.088235294117638</c:v>
                </c:pt>
                <c:pt idx="65">
                  <c:v>133.08823529411765</c:v>
                </c:pt>
                <c:pt idx="66">
                  <c:v>191.17647058823528</c:v>
                </c:pt>
                <c:pt idx="67">
                  <c:v>153.6764705882353</c:v>
                </c:pt>
                <c:pt idx="68">
                  <c:v>132.35294117647061</c:v>
                </c:pt>
                <c:pt idx="69">
                  <c:v>280.14705882352939</c:v>
                </c:pt>
                <c:pt idx="70">
                  <c:v>413.97058823529409</c:v>
                </c:pt>
                <c:pt idx="71">
                  <c:v>418.38235294117646</c:v>
                </c:pt>
                <c:pt idx="72">
                  <c:v>502.94117647058823</c:v>
                </c:pt>
                <c:pt idx="73">
                  <c:v>520.58823529411768</c:v>
                </c:pt>
                <c:pt idx="74">
                  <c:v>456.61764705882354</c:v>
                </c:pt>
                <c:pt idx="75">
                  <c:v>322.79411764705884</c:v>
                </c:pt>
                <c:pt idx="76">
                  <c:v>577.94117647058829</c:v>
                </c:pt>
                <c:pt idx="77">
                  <c:v>689.7058823529411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3A-4F05-91B8-735D180CE431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xVal>
            <c:numRef>
              <c:f>'Adj Daily Deaths'!$A$3:$A$80</c:f>
              <c:numCache>
                <c:formatCode>yyyy\-mm\-dd;@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xVal>
          <c:yVal>
            <c:numRef>
              <c:f>'Adj Daily Deaths'!$H$3:$H$80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0.1524390243902439</c:v>
                </c:pt>
                <c:pt idx="39">
                  <c:v>0</c:v>
                </c:pt>
                <c:pt idx="40">
                  <c:v>0.76219512195121941</c:v>
                </c:pt>
                <c:pt idx="41">
                  <c:v>0.1524390243902439</c:v>
                </c:pt>
                <c:pt idx="42">
                  <c:v>0.6097560975609756</c:v>
                </c:pt>
                <c:pt idx="43">
                  <c:v>0.1524390243902439</c:v>
                </c:pt>
                <c:pt idx="44">
                  <c:v>0.3048780487804878</c:v>
                </c:pt>
                <c:pt idx="45">
                  <c:v>0.45731707317073172</c:v>
                </c:pt>
                <c:pt idx="46">
                  <c:v>0.6097560975609756</c:v>
                </c:pt>
                <c:pt idx="47">
                  <c:v>0.1524390243902439</c:v>
                </c:pt>
                <c:pt idx="48">
                  <c:v>0.91463414634146345</c:v>
                </c:pt>
                <c:pt idx="49">
                  <c:v>1.2195121951219512</c:v>
                </c:pt>
                <c:pt idx="50">
                  <c:v>0.6097560975609756</c:v>
                </c:pt>
                <c:pt idx="51">
                  <c:v>1.0670731707317074</c:v>
                </c:pt>
                <c:pt idx="52">
                  <c:v>1.0670731707317074</c:v>
                </c:pt>
                <c:pt idx="53">
                  <c:v>1.3719512195121952</c:v>
                </c:pt>
                <c:pt idx="54">
                  <c:v>3.3536585365853662</c:v>
                </c:pt>
                <c:pt idx="55">
                  <c:v>3.5060975609756095</c:v>
                </c:pt>
                <c:pt idx="56">
                  <c:v>1.5243902439024388</c:v>
                </c:pt>
                <c:pt idx="57">
                  <c:v>12.5</c:v>
                </c:pt>
                <c:pt idx="58">
                  <c:v>6.7073170731707323</c:v>
                </c:pt>
                <c:pt idx="59">
                  <c:v>9.6036585365853657</c:v>
                </c:pt>
                <c:pt idx="60">
                  <c:v>16.76829268292683</c:v>
                </c:pt>
                <c:pt idx="61">
                  <c:v>21.341463414634145</c:v>
                </c:pt>
                <c:pt idx="62">
                  <c:v>22.713414634146343</c:v>
                </c:pt>
                <c:pt idx="63">
                  <c:v>35.975609756097562</c:v>
                </c:pt>
                <c:pt idx="64">
                  <c:v>40.701219512195124</c:v>
                </c:pt>
                <c:pt idx="65">
                  <c:v>56.707317073170728</c:v>
                </c:pt>
                <c:pt idx="66">
                  <c:v>67.835365853658544</c:v>
                </c:pt>
                <c:pt idx="67">
                  <c:v>67.225609756097555</c:v>
                </c:pt>
                <c:pt idx="68">
                  <c:v>77.896341463414643</c:v>
                </c:pt>
                <c:pt idx="69">
                  <c:v>136.4329268292683</c:v>
                </c:pt>
                <c:pt idx="70">
                  <c:v>134.7560975609756</c:v>
                </c:pt>
                <c:pt idx="71">
                  <c:v>178.20121951219514</c:v>
                </c:pt>
                <c:pt idx="72">
                  <c:v>176.98170731707319</c:v>
                </c:pt>
                <c:pt idx="73">
                  <c:v>201.21951219512198</c:v>
                </c:pt>
                <c:pt idx="74">
                  <c:v>184.7560975609756</c:v>
                </c:pt>
                <c:pt idx="75">
                  <c:v>177.4390243902439</c:v>
                </c:pt>
                <c:pt idx="76">
                  <c:v>295.57926829268297</c:v>
                </c:pt>
                <c:pt idx="77">
                  <c:v>300.76219512195121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3A-4F05-91B8-735D180C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3935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 trend (5 day moving average)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25494778893978E-2"/>
          <c:y val="8.8588552263691042E-2"/>
          <c:w val="0.87575028508710406"/>
          <c:h val="0.8570970820531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yyyy\-mm\-dd;@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xVal>
          <c:yVal>
            <c:numRef>
              <c:f>'Adj Daily Deaths'!$B$3:$B$80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0.74626865671641784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0.74626865671641784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0.74626865671641784</c:v>
                </c:pt>
                <c:pt idx="41">
                  <c:v>0.74626865671641784</c:v>
                </c:pt>
                <c:pt idx="42">
                  <c:v>0</c:v>
                </c:pt>
                <c:pt idx="43">
                  <c:v>1.4925373134328357</c:v>
                </c:pt>
                <c:pt idx="44">
                  <c:v>2.2388059701492535</c:v>
                </c:pt>
                <c:pt idx="45">
                  <c:v>1.4925373134328357</c:v>
                </c:pt>
                <c:pt idx="46">
                  <c:v>5.9701492537313428</c:v>
                </c:pt>
                <c:pt idx="47">
                  <c:v>0</c:v>
                </c:pt>
                <c:pt idx="48">
                  <c:v>10.447761194029852</c:v>
                </c:pt>
                <c:pt idx="49">
                  <c:v>11.194029850746269</c:v>
                </c:pt>
                <c:pt idx="50">
                  <c:v>0</c:v>
                </c:pt>
                <c:pt idx="51">
                  <c:v>23.134328358208954</c:v>
                </c:pt>
                <c:pt idx="52">
                  <c:v>8.9552238805970141</c:v>
                </c:pt>
                <c:pt idx="53">
                  <c:v>0</c:v>
                </c:pt>
                <c:pt idx="54">
                  <c:v>42.537313432835816</c:v>
                </c:pt>
                <c:pt idx="55">
                  <c:v>0</c:v>
                </c:pt>
                <c:pt idx="56">
                  <c:v>0</c:v>
                </c:pt>
                <c:pt idx="57">
                  <c:v>70.895522388059703</c:v>
                </c:pt>
                <c:pt idx="58">
                  <c:v>154.47761194029852</c:v>
                </c:pt>
                <c:pt idx="59">
                  <c:v>83.582089552238813</c:v>
                </c:pt>
                <c:pt idx="60">
                  <c:v>83.582089552238813</c:v>
                </c:pt>
                <c:pt idx="61">
                  <c:v>138.80597014925374</c:v>
                </c:pt>
                <c:pt idx="62">
                  <c:v>179.1044776119403</c:v>
                </c:pt>
                <c:pt idx="63">
                  <c:v>172.38805970149252</c:v>
                </c:pt>
                <c:pt idx="64">
                  <c:v>272.38805970149252</c:v>
                </c:pt>
                <c:pt idx="65">
                  <c:v>223.13432835820896</c:v>
                </c:pt>
                <c:pt idx="66">
                  <c:v>238.0597014925373</c:v>
                </c:pt>
                <c:pt idx="67">
                  <c:v>217.91044776119404</c:v>
                </c:pt>
                <c:pt idx="68">
                  <c:v>311.94029850746267</c:v>
                </c:pt>
                <c:pt idx="69">
                  <c:v>372.38805970149252</c:v>
                </c:pt>
                <c:pt idx="70">
                  <c:v>379.85074626865674</c:v>
                </c:pt>
                <c:pt idx="71">
                  <c:v>1011.1940298507463</c:v>
                </c:pt>
                <c:pt idx="72">
                  <c:v>835.82089552238801</c:v>
                </c:pt>
                <c:pt idx="73">
                  <c:v>785.82089552238801</c:v>
                </c:pt>
                <c:pt idx="74">
                  <c:v>386.56716417910451</c:v>
                </c:pt>
                <c:pt idx="75">
                  <c:v>621.64179104477614</c:v>
                </c:pt>
                <c:pt idx="76">
                  <c:v>1057.4626865671642</c:v>
                </c:pt>
                <c:pt idx="77">
                  <c:v>403.73134328358208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2-40AC-B1A0-2C7C3E644B72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yyyy\-mm\-dd;@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xVal>
          <c:yVal>
            <c:numRef>
              <c:f>'Adj Daily Deaths'!$C$3:$C$80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1.2048192771084336</c:v>
                </c:pt>
                <c:pt idx="48">
                  <c:v>0</c:v>
                </c:pt>
                <c:pt idx="49">
                  <c:v>0.60240963855421681</c:v>
                </c:pt>
                <c:pt idx="50">
                  <c:v>0</c:v>
                </c:pt>
                <c:pt idx="51">
                  <c:v>2.4096385542168672</c:v>
                </c:pt>
                <c:pt idx="52">
                  <c:v>1.2048192771084336</c:v>
                </c:pt>
                <c:pt idx="53">
                  <c:v>1.2048192771084336</c:v>
                </c:pt>
                <c:pt idx="54">
                  <c:v>3.6144578313253013</c:v>
                </c:pt>
                <c:pt idx="55">
                  <c:v>4.2168674698795181</c:v>
                </c:pt>
                <c:pt idx="56">
                  <c:v>2.4096385542168672</c:v>
                </c:pt>
                <c:pt idx="57">
                  <c:v>9.6385542168674689</c:v>
                </c:pt>
                <c:pt idx="58">
                  <c:v>13.855421686746986</c:v>
                </c:pt>
                <c:pt idx="59">
                  <c:v>10.240963855421688</c:v>
                </c:pt>
                <c:pt idx="60">
                  <c:v>6.0240963855421681</c:v>
                </c:pt>
                <c:pt idx="61">
                  <c:v>17.46987951807229</c:v>
                </c:pt>
                <c:pt idx="62">
                  <c:v>20.481927710843376</c:v>
                </c:pt>
                <c:pt idx="63">
                  <c:v>29.518072289156628</c:v>
                </c:pt>
                <c:pt idx="64">
                  <c:v>36.746987951807228</c:v>
                </c:pt>
                <c:pt idx="65">
                  <c:v>45.180722891566262</c:v>
                </c:pt>
                <c:pt idx="66">
                  <c:v>54.819277108433731</c:v>
                </c:pt>
                <c:pt idx="67">
                  <c:v>60.24096385542169</c:v>
                </c:pt>
                <c:pt idx="68">
                  <c:v>67.46987951807229</c:v>
                </c:pt>
                <c:pt idx="69">
                  <c:v>78.313253012048193</c:v>
                </c:pt>
                <c:pt idx="70">
                  <c:v>87.349397590361448</c:v>
                </c:pt>
                <c:pt idx="71">
                  <c:v>112.65060240963855</c:v>
                </c:pt>
                <c:pt idx="72">
                  <c:v>101.20481927710843</c:v>
                </c:pt>
                <c:pt idx="73">
                  <c:v>101.80722891566266</c:v>
                </c:pt>
                <c:pt idx="74">
                  <c:v>84.337349397590359</c:v>
                </c:pt>
                <c:pt idx="75">
                  <c:v>136.14457831325302</c:v>
                </c:pt>
                <c:pt idx="76">
                  <c:v>124.09638554216868</c:v>
                </c:pt>
                <c:pt idx="77">
                  <c:v>200.60240963855421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2-40AC-B1A0-2C7C3E644B72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yyyy\-mm\-dd;@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xVal>
          <c:yVal>
            <c:numRef>
              <c:f>'Adj Daily Deaths'!$D$3:$D$80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0.83333333333333337</c:v>
                </c:pt>
                <c:pt idx="31">
                  <c:v>0.83333333333333337</c:v>
                </c:pt>
                <c:pt idx="32">
                  <c:v>0.83333333333333337</c:v>
                </c:pt>
                <c:pt idx="33">
                  <c:v>3.3333333333333335</c:v>
                </c:pt>
                <c:pt idx="34">
                  <c:v>2.5</c:v>
                </c:pt>
                <c:pt idx="35">
                  <c:v>1.6666666666666667</c:v>
                </c:pt>
                <c:pt idx="36">
                  <c:v>4.166666666666667</c:v>
                </c:pt>
                <c:pt idx="37">
                  <c:v>3.3333333333333335</c:v>
                </c:pt>
                <c:pt idx="38">
                  <c:v>6.666666666666667</c:v>
                </c:pt>
                <c:pt idx="39">
                  <c:v>4.166666666666667</c:v>
                </c:pt>
                <c:pt idx="40">
                  <c:v>15</c:v>
                </c:pt>
                <c:pt idx="41">
                  <c:v>22.5</c:v>
                </c:pt>
                <c:pt idx="42">
                  <c:v>23.333333333333332</c:v>
                </c:pt>
                <c:pt idx="43">
                  <c:v>34.166666666666664</c:v>
                </c:pt>
                <c:pt idx="44">
                  <c:v>40.833333333333336</c:v>
                </c:pt>
                <c:pt idx="45">
                  <c:v>30</c:v>
                </c:pt>
                <c:pt idx="46">
                  <c:v>110.83333333333333</c:v>
                </c:pt>
                <c:pt idx="47">
                  <c:v>80.833333333333343</c:v>
                </c:pt>
                <c:pt idx="48">
                  <c:v>140</c:v>
                </c:pt>
                <c:pt idx="49">
                  <c:v>163.33333333333334</c:v>
                </c:pt>
                <c:pt idx="50">
                  <c:v>0</c:v>
                </c:pt>
                <c:pt idx="51">
                  <c:v>365.83333333333331</c:v>
                </c:pt>
                <c:pt idx="52">
                  <c:v>145.83333333333331</c:v>
                </c:pt>
                <c:pt idx="53">
                  <c:v>306.66666666666669</c:v>
                </c:pt>
                <c:pt idx="54">
                  <c:v>290.83333333333331</c:v>
                </c:pt>
                <c:pt idx="55">
                  <c:v>287.5</c:v>
                </c:pt>
                <c:pt idx="56">
                  <c:v>395.83333333333331</c:v>
                </c:pt>
                <c:pt idx="57">
                  <c:v>355.83333333333331</c:v>
                </c:pt>
                <c:pt idx="58">
                  <c:v>522.5</c:v>
                </c:pt>
                <c:pt idx="59">
                  <c:v>660.83333333333337</c:v>
                </c:pt>
                <c:pt idx="60">
                  <c:v>542.5</c:v>
                </c:pt>
                <c:pt idx="61">
                  <c:v>500.83333333333331</c:v>
                </c:pt>
                <c:pt idx="62">
                  <c:v>619.16666666666674</c:v>
                </c:pt>
                <c:pt idx="63">
                  <c:v>569.16666666666663</c:v>
                </c:pt>
                <c:pt idx="64">
                  <c:v>593.33333333333326</c:v>
                </c:pt>
                <c:pt idx="65">
                  <c:v>765.83333333333326</c:v>
                </c:pt>
                <c:pt idx="66">
                  <c:v>740.83333333333337</c:v>
                </c:pt>
                <c:pt idx="67">
                  <c:v>630</c:v>
                </c:pt>
                <c:pt idx="68">
                  <c:v>676.66666666666663</c:v>
                </c:pt>
                <c:pt idx="69">
                  <c:v>697.5</c:v>
                </c:pt>
                <c:pt idx="70">
                  <c:v>605.83333333333337</c:v>
                </c:pt>
                <c:pt idx="71">
                  <c:v>633.33333333333337</c:v>
                </c:pt>
                <c:pt idx="72">
                  <c:v>638.33333333333326</c:v>
                </c:pt>
                <c:pt idx="73">
                  <c:v>567.5</c:v>
                </c:pt>
                <c:pt idx="74">
                  <c:v>437.49999999999994</c:v>
                </c:pt>
                <c:pt idx="75">
                  <c:v>530</c:v>
                </c:pt>
                <c:pt idx="76">
                  <c:v>503.33333333333331</c:v>
                </c:pt>
                <c:pt idx="77">
                  <c:v>451.66666666666669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2-40AC-B1A0-2C7C3E644B72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yyyy\-mm\-dd;@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xVal>
          <c:yVal>
            <c:numRef>
              <c:f>'Adj Daily Deaths'!$E$3:$E$80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1.0638297872340425</c:v>
                </c:pt>
                <c:pt idx="42">
                  <c:v>1.0638297872340425</c:v>
                </c:pt>
                <c:pt idx="43">
                  <c:v>1.0638297872340425</c:v>
                </c:pt>
                <c:pt idx="44">
                  <c:v>2.1276595744680851</c:v>
                </c:pt>
                <c:pt idx="45">
                  <c:v>5.3191489361702127</c:v>
                </c:pt>
                <c:pt idx="46">
                  <c:v>7.4468085106382977</c:v>
                </c:pt>
                <c:pt idx="47">
                  <c:v>11.702127659574469</c:v>
                </c:pt>
                <c:pt idx="48">
                  <c:v>7.4468085106382977</c:v>
                </c:pt>
                <c:pt idx="49">
                  <c:v>20.212765957446809</c:v>
                </c:pt>
                <c:pt idx="50">
                  <c:v>1.0638297872340425</c:v>
                </c:pt>
                <c:pt idx="51">
                  <c:v>82.978723404255319</c:v>
                </c:pt>
                <c:pt idx="52">
                  <c:v>65.957446808510639</c:v>
                </c:pt>
                <c:pt idx="53">
                  <c:v>100</c:v>
                </c:pt>
                <c:pt idx="54">
                  <c:v>56.382978723404257</c:v>
                </c:pt>
                <c:pt idx="55">
                  <c:v>203.19148936170214</c:v>
                </c:pt>
                <c:pt idx="56">
                  <c:v>95.744680851063833</c:v>
                </c:pt>
                <c:pt idx="57">
                  <c:v>220.21276595744681</c:v>
                </c:pt>
                <c:pt idx="58">
                  <c:v>226.59574468085108</c:v>
                </c:pt>
                <c:pt idx="59">
                  <c:v>353.19148936170211</c:v>
                </c:pt>
                <c:pt idx="60">
                  <c:v>422.34042553191495</c:v>
                </c:pt>
                <c:pt idx="61">
                  <c:v>573.404255319149</c:v>
                </c:pt>
                <c:pt idx="62">
                  <c:v>528.72340425531922</c:v>
                </c:pt>
                <c:pt idx="63">
                  <c:v>892.55319148936167</c:v>
                </c:pt>
                <c:pt idx="64">
                  <c:v>763.82978723404256</c:v>
                </c:pt>
                <c:pt idx="65">
                  <c:v>822.34042553191478</c:v>
                </c:pt>
                <c:pt idx="66">
                  <c:v>897.87234042553189</c:v>
                </c:pt>
                <c:pt idx="67">
                  <c:v>873.404255319149</c:v>
                </c:pt>
                <c:pt idx="68">
                  <c:v>971.27659574468078</c:v>
                </c:pt>
                <c:pt idx="69">
                  <c:v>795.74468085106378</c:v>
                </c:pt>
                <c:pt idx="70">
                  <c:v>981.91489361702122</c:v>
                </c:pt>
                <c:pt idx="71">
                  <c:v>1022.3404255319149</c:v>
                </c:pt>
                <c:pt idx="72">
                  <c:v>904.25531914893622</c:v>
                </c:pt>
                <c:pt idx="73">
                  <c:v>796.80851063829789</c:v>
                </c:pt>
                <c:pt idx="74">
                  <c:v>738.29787234042556</c:v>
                </c:pt>
                <c:pt idx="75">
                  <c:v>744.68085106382978</c:v>
                </c:pt>
                <c:pt idx="76">
                  <c:v>748.936170212766</c:v>
                </c:pt>
                <c:pt idx="77">
                  <c:v>794.68085106382978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C2-40AC-B1A0-2C7C3E644B72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rgbClr val="ED7D31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trendline>
            <c:spPr>
              <a:ln w="25400" cap="rnd">
                <a:solidFill>
                  <a:srgbClr val="ED7D31">
                    <a:alpha val="50196"/>
                  </a:srgb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yyyy\-mm\-dd;@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xVal>
          <c:yVal>
            <c:numRef>
              <c:f>'Adj Daily Deaths'!$F$3:$F$80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5</c:v>
                </c:pt>
                <c:pt idx="54">
                  <c:v>15</c:v>
                </c:pt>
                <c:pt idx="55">
                  <c:v>5</c:v>
                </c:pt>
                <c:pt idx="56">
                  <c:v>15</c:v>
                </c:pt>
                <c:pt idx="57">
                  <c:v>5</c:v>
                </c:pt>
                <c:pt idx="58">
                  <c:v>25</c:v>
                </c:pt>
                <c:pt idx="59">
                  <c:v>20</c:v>
                </c:pt>
                <c:pt idx="60">
                  <c:v>5</c:v>
                </c:pt>
                <c:pt idx="61">
                  <c:v>20</c:v>
                </c:pt>
                <c:pt idx="62">
                  <c:v>55</c:v>
                </c:pt>
                <c:pt idx="63">
                  <c:v>130</c:v>
                </c:pt>
                <c:pt idx="64">
                  <c:v>75</c:v>
                </c:pt>
                <c:pt idx="65">
                  <c:v>140</c:v>
                </c:pt>
                <c:pt idx="66">
                  <c:v>0</c:v>
                </c:pt>
                <c:pt idx="67">
                  <c:v>25</c:v>
                </c:pt>
                <c:pt idx="68">
                  <c:v>180</c:v>
                </c:pt>
                <c:pt idx="69">
                  <c:v>170</c:v>
                </c:pt>
                <c:pt idx="70">
                  <c:v>295</c:v>
                </c:pt>
                <c:pt idx="71">
                  <c:v>345</c:v>
                </c:pt>
                <c:pt idx="72">
                  <c:v>250.00000000000003</c:v>
                </c:pt>
                <c:pt idx="73">
                  <c:v>75</c:v>
                </c:pt>
                <c:pt idx="74">
                  <c:v>140</c:v>
                </c:pt>
                <c:pt idx="75">
                  <c:v>380</c:v>
                </c:pt>
                <c:pt idx="76">
                  <c:v>570</c:v>
                </c:pt>
                <c:pt idx="77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C2-40AC-B1A0-2C7C3E644B72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yyyy\-mm\-dd;@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xVal>
          <c:yVal>
            <c:numRef>
              <c:f>'Adj Daily Deaths'!$G$3:$G$80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0.73529411764705888</c:v>
                </c:pt>
                <c:pt idx="44">
                  <c:v>0.73529411764705888</c:v>
                </c:pt>
                <c:pt idx="45">
                  <c:v>0</c:v>
                </c:pt>
                <c:pt idx="46">
                  <c:v>0.73529411764705888</c:v>
                </c:pt>
                <c:pt idx="47">
                  <c:v>0.73529411764705888</c:v>
                </c:pt>
                <c:pt idx="48">
                  <c:v>1.4705882352941178</c:v>
                </c:pt>
                <c:pt idx="49">
                  <c:v>1.4705882352941178</c:v>
                </c:pt>
                <c:pt idx="50">
                  <c:v>0</c:v>
                </c:pt>
                <c:pt idx="51">
                  <c:v>0</c:v>
                </c:pt>
                <c:pt idx="52">
                  <c:v>9.5588235294117645</c:v>
                </c:pt>
                <c:pt idx="53">
                  <c:v>0</c:v>
                </c:pt>
                <c:pt idx="54">
                  <c:v>25</c:v>
                </c:pt>
                <c:pt idx="55">
                  <c:v>0</c:v>
                </c:pt>
                <c:pt idx="56">
                  <c:v>11.764705882352942</c:v>
                </c:pt>
                <c:pt idx="57">
                  <c:v>48.529411764705884</c:v>
                </c:pt>
                <c:pt idx="58">
                  <c:v>29.411764705882351</c:v>
                </c:pt>
                <c:pt idx="59">
                  <c:v>41.176470588235297</c:v>
                </c:pt>
                <c:pt idx="60">
                  <c:v>35.294117647058826</c:v>
                </c:pt>
                <c:pt idx="61">
                  <c:v>39.705882352941174</c:v>
                </c:pt>
                <c:pt idx="62">
                  <c:v>63.970588235294123</c:v>
                </c:pt>
                <c:pt idx="63">
                  <c:v>31.617647058823529</c:v>
                </c:pt>
                <c:pt idx="64">
                  <c:v>83.088235294117638</c:v>
                </c:pt>
                <c:pt idx="65">
                  <c:v>133.08823529411765</c:v>
                </c:pt>
                <c:pt idx="66">
                  <c:v>191.17647058823528</c:v>
                </c:pt>
                <c:pt idx="67">
                  <c:v>153.6764705882353</c:v>
                </c:pt>
                <c:pt idx="68">
                  <c:v>132.35294117647061</c:v>
                </c:pt>
                <c:pt idx="69">
                  <c:v>280.14705882352939</c:v>
                </c:pt>
                <c:pt idx="70">
                  <c:v>413.97058823529409</c:v>
                </c:pt>
                <c:pt idx="71">
                  <c:v>418.38235294117646</c:v>
                </c:pt>
                <c:pt idx="72">
                  <c:v>502.94117647058823</c:v>
                </c:pt>
                <c:pt idx="73">
                  <c:v>520.58823529411768</c:v>
                </c:pt>
                <c:pt idx="74">
                  <c:v>456.61764705882354</c:v>
                </c:pt>
                <c:pt idx="75">
                  <c:v>322.79411764705884</c:v>
                </c:pt>
                <c:pt idx="76">
                  <c:v>577.94117647058829</c:v>
                </c:pt>
                <c:pt idx="77">
                  <c:v>689.7058823529411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C2-40AC-B1A0-2C7C3E644B72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rgbClr val="C00000">
                    <a:alpha val="50000"/>
                  </a:srgb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yyyy\-mm\-dd;@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xVal>
          <c:yVal>
            <c:numRef>
              <c:f>'Adj Daily Deaths'!$H$3:$H$80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0.1524390243902439</c:v>
                </c:pt>
                <c:pt idx="39">
                  <c:v>0</c:v>
                </c:pt>
                <c:pt idx="40">
                  <c:v>0.76219512195121941</c:v>
                </c:pt>
                <c:pt idx="41">
                  <c:v>0.1524390243902439</c:v>
                </c:pt>
                <c:pt idx="42">
                  <c:v>0.6097560975609756</c:v>
                </c:pt>
                <c:pt idx="43">
                  <c:v>0.1524390243902439</c:v>
                </c:pt>
                <c:pt idx="44">
                  <c:v>0.3048780487804878</c:v>
                </c:pt>
                <c:pt idx="45">
                  <c:v>0.45731707317073172</c:v>
                </c:pt>
                <c:pt idx="46">
                  <c:v>0.6097560975609756</c:v>
                </c:pt>
                <c:pt idx="47">
                  <c:v>0.1524390243902439</c:v>
                </c:pt>
                <c:pt idx="48">
                  <c:v>0.91463414634146345</c:v>
                </c:pt>
                <c:pt idx="49">
                  <c:v>1.2195121951219512</c:v>
                </c:pt>
                <c:pt idx="50">
                  <c:v>0.6097560975609756</c:v>
                </c:pt>
                <c:pt idx="51">
                  <c:v>1.0670731707317074</c:v>
                </c:pt>
                <c:pt idx="52">
                  <c:v>1.0670731707317074</c:v>
                </c:pt>
                <c:pt idx="53">
                  <c:v>1.3719512195121952</c:v>
                </c:pt>
                <c:pt idx="54">
                  <c:v>3.3536585365853662</c:v>
                </c:pt>
                <c:pt idx="55">
                  <c:v>3.5060975609756095</c:v>
                </c:pt>
                <c:pt idx="56">
                  <c:v>1.5243902439024388</c:v>
                </c:pt>
                <c:pt idx="57">
                  <c:v>12.5</c:v>
                </c:pt>
                <c:pt idx="58">
                  <c:v>6.7073170731707323</c:v>
                </c:pt>
                <c:pt idx="59">
                  <c:v>9.6036585365853657</c:v>
                </c:pt>
                <c:pt idx="60">
                  <c:v>16.76829268292683</c:v>
                </c:pt>
                <c:pt idx="61">
                  <c:v>21.341463414634145</c:v>
                </c:pt>
                <c:pt idx="62">
                  <c:v>22.713414634146343</c:v>
                </c:pt>
                <c:pt idx="63">
                  <c:v>35.975609756097562</c:v>
                </c:pt>
                <c:pt idx="64">
                  <c:v>40.701219512195124</c:v>
                </c:pt>
                <c:pt idx="65">
                  <c:v>56.707317073170728</c:v>
                </c:pt>
                <c:pt idx="66">
                  <c:v>67.835365853658544</c:v>
                </c:pt>
                <c:pt idx="67">
                  <c:v>67.225609756097555</c:v>
                </c:pt>
                <c:pt idx="68">
                  <c:v>77.896341463414643</c:v>
                </c:pt>
                <c:pt idx="69">
                  <c:v>136.4329268292683</c:v>
                </c:pt>
                <c:pt idx="70">
                  <c:v>134.7560975609756</c:v>
                </c:pt>
                <c:pt idx="71">
                  <c:v>178.20121951219514</c:v>
                </c:pt>
                <c:pt idx="72">
                  <c:v>176.98170731707319</c:v>
                </c:pt>
                <c:pt idx="73">
                  <c:v>201.21951219512198</c:v>
                </c:pt>
                <c:pt idx="74">
                  <c:v>184.7560975609756</c:v>
                </c:pt>
                <c:pt idx="75">
                  <c:v>177.4390243902439</c:v>
                </c:pt>
                <c:pt idx="76">
                  <c:v>295.57926829268297</c:v>
                </c:pt>
                <c:pt idx="77">
                  <c:v>300.76219512195121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C2-40AC-B1A0-2C7C3E64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3935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  <a:tailEnd type="triangle" w="lg" len="lg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 trend (polynomial)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90602224136242E-2"/>
          <c:y val="8.6498462138017373E-2"/>
          <c:w val="0.87028985530613501"/>
          <c:h val="0.8570970820531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yyyy\-mm\-dd;@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xVal>
          <c:yVal>
            <c:numRef>
              <c:f>'Adj Daily Deaths'!$B$3:$B$80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0.74626865671641784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0.74626865671641784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0.74626865671641784</c:v>
                </c:pt>
                <c:pt idx="41">
                  <c:v>0.74626865671641784</c:v>
                </c:pt>
                <c:pt idx="42">
                  <c:v>0</c:v>
                </c:pt>
                <c:pt idx="43">
                  <c:v>1.4925373134328357</c:v>
                </c:pt>
                <c:pt idx="44">
                  <c:v>2.2388059701492535</c:v>
                </c:pt>
                <c:pt idx="45">
                  <c:v>1.4925373134328357</c:v>
                </c:pt>
                <c:pt idx="46">
                  <c:v>5.9701492537313428</c:v>
                </c:pt>
                <c:pt idx="47">
                  <c:v>0</c:v>
                </c:pt>
                <c:pt idx="48">
                  <c:v>10.447761194029852</c:v>
                </c:pt>
                <c:pt idx="49">
                  <c:v>11.194029850746269</c:v>
                </c:pt>
                <c:pt idx="50">
                  <c:v>0</c:v>
                </c:pt>
                <c:pt idx="51">
                  <c:v>23.134328358208954</c:v>
                </c:pt>
                <c:pt idx="52">
                  <c:v>8.9552238805970141</c:v>
                </c:pt>
                <c:pt idx="53">
                  <c:v>0</c:v>
                </c:pt>
                <c:pt idx="54">
                  <c:v>42.537313432835816</c:v>
                </c:pt>
                <c:pt idx="55">
                  <c:v>0</c:v>
                </c:pt>
                <c:pt idx="56">
                  <c:v>0</c:v>
                </c:pt>
                <c:pt idx="57">
                  <c:v>70.895522388059703</c:v>
                </c:pt>
                <c:pt idx="58">
                  <c:v>154.47761194029852</c:v>
                </c:pt>
                <c:pt idx="59">
                  <c:v>83.582089552238813</c:v>
                </c:pt>
                <c:pt idx="60">
                  <c:v>83.582089552238813</c:v>
                </c:pt>
                <c:pt idx="61">
                  <c:v>138.80597014925374</c:v>
                </c:pt>
                <c:pt idx="62">
                  <c:v>179.1044776119403</c:v>
                </c:pt>
                <c:pt idx="63">
                  <c:v>172.38805970149252</c:v>
                </c:pt>
                <c:pt idx="64">
                  <c:v>272.38805970149252</c:v>
                </c:pt>
                <c:pt idx="65">
                  <c:v>223.13432835820896</c:v>
                </c:pt>
                <c:pt idx="66">
                  <c:v>238.0597014925373</c:v>
                </c:pt>
                <c:pt idx="67">
                  <c:v>217.91044776119404</c:v>
                </c:pt>
                <c:pt idx="68">
                  <c:v>311.94029850746267</c:v>
                </c:pt>
                <c:pt idx="69">
                  <c:v>372.38805970149252</c:v>
                </c:pt>
                <c:pt idx="70">
                  <c:v>379.85074626865674</c:v>
                </c:pt>
                <c:pt idx="71">
                  <c:v>1011.1940298507463</c:v>
                </c:pt>
                <c:pt idx="72">
                  <c:v>835.82089552238801</c:v>
                </c:pt>
                <c:pt idx="73">
                  <c:v>785.82089552238801</c:v>
                </c:pt>
                <c:pt idx="74">
                  <c:v>386.56716417910451</c:v>
                </c:pt>
                <c:pt idx="75">
                  <c:v>621.64179104477614</c:v>
                </c:pt>
                <c:pt idx="76">
                  <c:v>1057.4626865671642</c:v>
                </c:pt>
                <c:pt idx="77">
                  <c:v>403.73134328358208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3-4929-AE0D-E58F9DF8F3FD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yyyy\-mm\-dd;@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xVal>
          <c:yVal>
            <c:numRef>
              <c:f>'Adj Daily Deaths'!$C$3:$C$80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1.2048192771084336</c:v>
                </c:pt>
                <c:pt idx="48">
                  <c:v>0</c:v>
                </c:pt>
                <c:pt idx="49">
                  <c:v>0.60240963855421681</c:v>
                </c:pt>
                <c:pt idx="50">
                  <c:v>0</c:v>
                </c:pt>
                <c:pt idx="51">
                  <c:v>2.4096385542168672</c:v>
                </c:pt>
                <c:pt idx="52">
                  <c:v>1.2048192771084336</c:v>
                </c:pt>
                <c:pt idx="53">
                  <c:v>1.2048192771084336</c:v>
                </c:pt>
                <c:pt idx="54">
                  <c:v>3.6144578313253013</c:v>
                </c:pt>
                <c:pt idx="55">
                  <c:v>4.2168674698795181</c:v>
                </c:pt>
                <c:pt idx="56">
                  <c:v>2.4096385542168672</c:v>
                </c:pt>
                <c:pt idx="57">
                  <c:v>9.6385542168674689</c:v>
                </c:pt>
                <c:pt idx="58">
                  <c:v>13.855421686746986</c:v>
                </c:pt>
                <c:pt idx="59">
                  <c:v>10.240963855421688</c:v>
                </c:pt>
                <c:pt idx="60">
                  <c:v>6.0240963855421681</c:v>
                </c:pt>
                <c:pt idx="61">
                  <c:v>17.46987951807229</c:v>
                </c:pt>
                <c:pt idx="62">
                  <c:v>20.481927710843376</c:v>
                </c:pt>
                <c:pt idx="63">
                  <c:v>29.518072289156628</c:v>
                </c:pt>
                <c:pt idx="64">
                  <c:v>36.746987951807228</c:v>
                </c:pt>
                <c:pt idx="65">
                  <c:v>45.180722891566262</c:v>
                </c:pt>
                <c:pt idx="66">
                  <c:v>54.819277108433731</c:v>
                </c:pt>
                <c:pt idx="67">
                  <c:v>60.24096385542169</c:v>
                </c:pt>
                <c:pt idx="68">
                  <c:v>67.46987951807229</c:v>
                </c:pt>
                <c:pt idx="69">
                  <c:v>78.313253012048193</c:v>
                </c:pt>
                <c:pt idx="70">
                  <c:v>87.349397590361448</c:v>
                </c:pt>
                <c:pt idx="71">
                  <c:v>112.65060240963855</c:v>
                </c:pt>
                <c:pt idx="72">
                  <c:v>101.20481927710843</c:v>
                </c:pt>
                <c:pt idx="73">
                  <c:v>101.80722891566266</c:v>
                </c:pt>
                <c:pt idx="74">
                  <c:v>84.337349397590359</c:v>
                </c:pt>
                <c:pt idx="75">
                  <c:v>136.14457831325302</c:v>
                </c:pt>
                <c:pt idx="76">
                  <c:v>124.09638554216868</c:v>
                </c:pt>
                <c:pt idx="77">
                  <c:v>200.60240963855421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3-4929-AE0D-E58F9DF8F3FD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yyyy\-mm\-dd;@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xVal>
          <c:yVal>
            <c:numRef>
              <c:f>'Adj Daily Deaths'!$D$3:$D$80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0.83333333333333337</c:v>
                </c:pt>
                <c:pt idx="31">
                  <c:v>0.83333333333333337</c:v>
                </c:pt>
                <c:pt idx="32">
                  <c:v>0.83333333333333337</c:v>
                </c:pt>
                <c:pt idx="33">
                  <c:v>3.3333333333333335</c:v>
                </c:pt>
                <c:pt idx="34">
                  <c:v>2.5</c:v>
                </c:pt>
                <c:pt idx="35">
                  <c:v>1.6666666666666667</c:v>
                </c:pt>
                <c:pt idx="36">
                  <c:v>4.166666666666667</c:v>
                </c:pt>
                <c:pt idx="37">
                  <c:v>3.3333333333333335</c:v>
                </c:pt>
                <c:pt idx="38">
                  <c:v>6.666666666666667</c:v>
                </c:pt>
                <c:pt idx="39">
                  <c:v>4.166666666666667</c:v>
                </c:pt>
                <c:pt idx="40">
                  <c:v>15</c:v>
                </c:pt>
                <c:pt idx="41">
                  <c:v>22.5</c:v>
                </c:pt>
                <c:pt idx="42">
                  <c:v>23.333333333333332</c:v>
                </c:pt>
                <c:pt idx="43">
                  <c:v>34.166666666666664</c:v>
                </c:pt>
                <c:pt idx="44">
                  <c:v>40.833333333333336</c:v>
                </c:pt>
                <c:pt idx="45">
                  <c:v>30</c:v>
                </c:pt>
                <c:pt idx="46">
                  <c:v>110.83333333333333</c:v>
                </c:pt>
                <c:pt idx="47">
                  <c:v>80.833333333333343</c:v>
                </c:pt>
                <c:pt idx="48">
                  <c:v>140</c:v>
                </c:pt>
                <c:pt idx="49">
                  <c:v>163.33333333333334</c:v>
                </c:pt>
                <c:pt idx="50">
                  <c:v>0</c:v>
                </c:pt>
                <c:pt idx="51">
                  <c:v>365.83333333333331</c:v>
                </c:pt>
                <c:pt idx="52">
                  <c:v>145.83333333333331</c:v>
                </c:pt>
                <c:pt idx="53">
                  <c:v>306.66666666666669</c:v>
                </c:pt>
                <c:pt idx="54">
                  <c:v>290.83333333333331</c:v>
                </c:pt>
                <c:pt idx="55">
                  <c:v>287.5</c:v>
                </c:pt>
                <c:pt idx="56">
                  <c:v>395.83333333333331</c:v>
                </c:pt>
                <c:pt idx="57">
                  <c:v>355.83333333333331</c:v>
                </c:pt>
                <c:pt idx="58">
                  <c:v>522.5</c:v>
                </c:pt>
                <c:pt idx="59">
                  <c:v>660.83333333333337</c:v>
                </c:pt>
                <c:pt idx="60">
                  <c:v>542.5</c:v>
                </c:pt>
                <c:pt idx="61">
                  <c:v>500.83333333333331</c:v>
                </c:pt>
                <c:pt idx="62">
                  <c:v>619.16666666666674</c:v>
                </c:pt>
                <c:pt idx="63">
                  <c:v>569.16666666666663</c:v>
                </c:pt>
                <c:pt idx="64">
                  <c:v>593.33333333333326</c:v>
                </c:pt>
                <c:pt idx="65">
                  <c:v>765.83333333333326</c:v>
                </c:pt>
                <c:pt idx="66">
                  <c:v>740.83333333333337</c:v>
                </c:pt>
                <c:pt idx="67">
                  <c:v>630</c:v>
                </c:pt>
                <c:pt idx="68">
                  <c:v>676.66666666666663</c:v>
                </c:pt>
                <c:pt idx="69">
                  <c:v>697.5</c:v>
                </c:pt>
                <c:pt idx="70">
                  <c:v>605.83333333333337</c:v>
                </c:pt>
                <c:pt idx="71">
                  <c:v>633.33333333333337</c:v>
                </c:pt>
                <c:pt idx="72">
                  <c:v>638.33333333333326</c:v>
                </c:pt>
                <c:pt idx="73">
                  <c:v>567.5</c:v>
                </c:pt>
                <c:pt idx="74">
                  <c:v>437.49999999999994</c:v>
                </c:pt>
                <c:pt idx="75">
                  <c:v>530</c:v>
                </c:pt>
                <c:pt idx="76">
                  <c:v>503.33333333333331</c:v>
                </c:pt>
                <c:pt idx="77">
                  <c:v>451.66666666666669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13-4929-AE0D-E58F9DF8F3FD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yyyy\-mm\-dd;@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xVal>
          <c:yVal>
            <c:numRef>
              <c:f>'Adj Daily Deaths'!$E$3:$E$80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1.0638297872340425</c:v>
                </c:pt>
                <c:pt idx="42">
                  <c:v>1.0638297872340425</c:v>
                </c:pt>
                <c:pt idx="43">
                  <c:v>1.0638297872340425</c:v>
                </c:pt>
                <c:pt idx="44">
                  <c:v>2.1276595744680851</c:v>
                </c:pt>
                <c:pt idx="45">
                  <c:v>5.3191489361702127</c:v>
                </c:pt>
                <c:pt idx="46">
                  <c:v>7.4468085106382977</c:v>
                </c:pt>
                <c:pt idx="47">
                  <c:v>11.702127659574469</c:v>
                </c:pt>
                <c:pt idx="48">
                  <c:v>7.4468085106382977</c:v>
                </c:pt>
                <c:pt idx="49">
                  <c:v>20.212765957446809</c:v>
                </c:pt>
                <c:pt idx="50">
                  <c:v>1.0638297872340425</c:v>
                </c:pt>
                <c:pt idx="51">
                  <c:v>82.978723404255319</c:v>
                </c:pt>
                <c:pt idx="52">
                  <c:v>65.957446808510639</c:v>
                </c:pt>
                <c:pt idx="53">
                  <c:v>100</c:v>
                </c:pt>
                <c:pt idx="54">
                  <c:v>56.382978723404257</c:v>
                </c:pt>
                <c:pt idx="55">
                  <c:v>203.19148936170214</c:v>
                </c:pt>
                <c:pt idx="56">
                  <c:v>95.744680851063833</c:v>
                </c:pt>
                <c:pt idx="57">
                  <c:v>220.21276595744681</c:v>
                </c:pt>
                <c:pt idx="58">
                  <c:v>226.59574468085108</c:v>
                </c:pt>
                <c:pt idx="59">
                  <c:v>353.19148936170211</c:v>
                </c:pt>
                <c:pt idx="60">
                  <c:v>422.34042553191495</c:v>
                </c:pt>
                <c:pt idx="61">
                  <c:v>573.404255319149</c:v>
                </c:pt>
                <c:pt idx="62">
                  <c:v>528.72340425531922</c:v>
                </c:pt>
                <c:pt idx="63">
                  <c:v>892.55319148936167</c:v>
                </c:pt>
                <c:pt idx="64">
                  <c:v>763.82978723404256</c:v>
                </c:pt>
                <c:pt idx="65">
                  <c:v>822.34042553191478</c:v>
                </c:pt>
                <c:pt idx="66">
                  <c:v>897.87234042553189</c:v>
                </c:pt>
                <c:pt idx="67">
                  <c:v>873.404255319149</c:v>
                </c:pt>
                <c:pt idx="68">
                  <c:v>971.27659574468078</c:v>
                </c:pt>
                <c:pt idx="69">
                  <c:v>795.74468085106378</c:v>
                </c:pt>
                <c:pt idx="70">
                  <c:v>981.91489361702122</c:v>
                </c:pt>
                <c:pt idx="71">
                  <c:v>1022.3404255319149</c:v>
                </c:pt>
                <c:pt idx="72">
                  <c:v>904.25531914893622</c:v>
                </c:pt>
                <c:pt idx="73">
                  <c:v>796.80851063829789</c:v>
                </c:pt>
                <c:pt idx="74">
                  <c:v>738.29787234042556</c:v>
                </c:pt>
                <c:pt idx="75">
                  <c:v>744.68085106382978</c:v>
                </c:pt>
                <c:pt idx="76">
                  <c:v>748.936170212766</c:v>
                </c:pt>
                <c:pt idx="77">
                  <c:v>794.68085106382978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13-4929-AE0D-E58F9DF8F3FD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lumMod val="40000"/>
                  <a:lumOff val="60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chemeClr val="accent2">
                    <a:lumMod val="40000"/>
                    <a:lumOff val="60000"/>
                    <a:alpha val="14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ED7D31">
                    <a:alpha val="50196"/>
                  </a:srgb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yyyy\-mm\-dd;@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xVal>
          <c:yVal>
            <c:numRef>
              <c:f>'Adj Daily Deaths'!$F$3:$F$80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5</c:v>
                </c:pt>
                <c:pt idx="54">
                  <c:v>15</c:v>
                </c:pt>
                <c:pt idx="55">
                  <c:v>5</c:v>
                </c:pt>
                <c:pt idx="56">
                  <c:v>15</c:v>
                </c:pt>
                <c:pt idx="57">
                  <c:v>5</c:v>
                </c:pt>
                <c:pt idx="58">
                  <c:v>25</c:v>
                </c:pt>
                <c:pt idx="59">
                  <c:v>20</c:v>
                </c:pt>
                <c:pt idx="60">
                  <c:v>5</c:v>
                </c:pt>
                <c:pt idx="61">
                  <c:v>20</c:v>
                </c:pt>
                <c:pt idx="62">
                  <c:v>55</c:v>
                </c:pt>
                <c:pt idx="63">
                  <c:v>130</c:v>
                </c:pt>
                <c:pt idx="64">
                  <c:v>75</c:v>
                </c:pt>
                <c:pt idx="65">
                  <c:v>140</c:v>
                </c:pt>
                <c:pt idx="66">
                  <c:v>0</c:v>
                </c:pt>
                <c:pt idx="67">
                  <c:v>25</c:v>
                </c:pt>
                <c:pt idx="68">
                  <c:v>180</c:v>
                </c:pt>
                <c:pt idx="69">
                  <c:v>170</c:v>
                </c:pt>
                <c:pt idx="70">
                  <c:v>295</c:v>
                </c:pt>
                <c:pt idx="71">
                  <c:v>345</c:v>
                </c:pt>
                <c:pt idx="72">
                  <c:v>250.00000000000003</c:v>
                </c:pt>
                <c:pt idx="73">
                  <c:v>75</c:v>
                </c:pt>
                <c:pt idx="74">
                  <c:v>140</c:v>
                </c:pt>
                <c:pt idx="75">
                  <c:v>380</c:v>
                </c:pt>
                <c:pt idx="76">
                  <c:v>570</c:v>
                </c:pt>
                <c:pt idx="77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413-4929-AE0D-E58F9DF8F3FD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  <a:tailEnd type="triangle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yyyy\-mm\-dd;@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xVal>
          <c:yVal>
            <c:numRef>
              <c:f>'Adj Daily Deaths'!$G$3:$G$80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0.73529411764705888</c:v>
                </c:pt>
                <c:pt idx="44">
                  <c:v>0.73529411764705888</c:v>
                </c:pt>
                <c:pt idx="45">
                  <c:v>0</c:v>
                </c:pt>
                <c:pt idx="46">
                  <c:v>0.73529411764705888</c:v>
                </c:pt>
                <c:pt idx="47">
                  <c:v>0.73529411764705888</c:v>
                </c:pt>
                <c:pt idx="48">
                  <c:v>1.4705882352941178</c:v>
                </c:pt>
                <c:pt idx="49">
                  <c:v>1.4705882352941178</c:v>
                </c:pt>
                <c:pt idx="50">
                  <c:v>0</c:v>
                </c:pt>
                <c:pt idx="51">
                  <c:v>0</c:v>
                </c:pt>
                <c:pt idx="52">
                  <c:v>9.5588235294117645</c:v>
                </c:pt>
                <c:pt idx="53">
                  <c:v>0</c:v>
                </c:pt>
                <c:pt idx="54">
                  <c:v>25</c:v>
                </c:pt>
                <c:pt idx="55">
                  <c:v>0</c:v>
                </c:pt>
                <c:pt idx="56">
                  <c:v>11.764705882352942</c:v>
                </c:pt>
                <c:pt idx="57">
                  <c:v>48.529411764705884</c:v>
                </c:pt>
                <c:pt idx="58">
                  <c:v>29.411764705882351</c:v>
                </c:pt>
                <c:pt idx="59">
                  <c:v>41.176470588235297</c:v>
                </c:pt>
                <c:pt idx="60">
                  <c:v>35.294117647058826</c:v>
                </c:pt>
                <c:pt idx="61">
                  <c:v>39.705882352941174</c:v>
                </c:pt>
                <c:pt idx="62">
                  <c:v>63.970588235294123</c:v>
                </c:pt>
                <c:pt idx="63">
                  <c:v>31.617647058823529</c:v>
                </c:pt>
                <c:pt idx="64">
                  <c:v>83.088235294117638</c:v>
                </c:pt>
                <c:pt idx="65">
                  <c:v>133.08823529411765</c:v>
                </c:pt>
                <c:pt idx="66">
                  <c:v>191.17647058823528</c:v>
                </c:pt>
                <c:pt idx="67">
                  <c:v>153.6764705882353</c:v>
                </c:pt>
                <c:pt idx="68">
                  <c:v>132.35294117647061</c:v>
                </c:pt>
                <c:pt idx="69">
                  <c:v>280.14705882352939</c:v>
                </c:pt>
                <c:pt idx="70">
                  <c:v>413.97058823529409</c:v>
                </c:pt>
                <c:pt idx="71">
                  <c:v>418.38235294117646</c:v>
                </c:pt>
                <c:pt idx="72">
                  <c:v>502.94117647058823</c:v>
                </c:pt>
                <c:pt idx="73">
                  <c:v>520.58823529411768</c:v>
                </c:pt>
                <c:pt idx="74">
                  <c:v>456.61764705882354</c:v>
                </c:pt>
                <c:pt idx="75">
                  <c:v>322.79411764705884</c:v>
                </c:pt>
                <c:pt idx="76">
                  <c:v>577.94117647058829</c:v>
                </c:pt>
                <c:pt idx="77">
                  <c:v>689.7058823529411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413-4929-AE0D-E58F9DF8F3FD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rgbClr val="C00000">
                    <a:alpha val="50000"/>
                  </a:srgb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yyyy\-mm\-dd;@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xVal>
          <c:yVal>
            <c:numRef>
              <c:f>'Adj Daily Deaths'!$H$3:$H$80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0.1524390243902439</c:v>
                </c:pt>
                <c:pt idx="39">
                  <c:v>0</c:v>
                </c:pt>
                <c:pt idx="40">
                  <c:v>0.76219512195121941</c:v>
                </c:pt>
                <c:pt idx="41">
                  <c:v>0.1524390243902439</c:v>
                </c:pt>
                <c:pt idx="42">
                  <c:v>0.6097560975609756</c:v>
                </c:pt>
                <c:pt idx="43">
                  <c:v>0.1524390243902439</c:v>
                </c:pt>
                <c:pt idx="44">
                  <c:v>0.3048780487804878</c:v>
                </c:pt>
                <c:pt idx="45">
                  <c:v>0.45731707317073172</c:v>
                </c:pt>
                <c:pt idx="46">
                  <c:v>0.6097560975609756</c:v>
                </c:pt>
                <c:pt idx="47">
                  <c:v>0.1524390243902439</c:v>
                </c:pt>
                <c:pt idx="48">
                  <c:v>0.91463414634146345</c:v>
                </c:pt>
                <c:pt idx="49">
                  <c:v>1.2195121951219512</c:v>
                </c:pt>
                <c:pt idx="50">
                  <c:v>0.6097560975609756</c:v>
                </c:pt>
                <c:pt idx="51">
                  <c:v>1.0670731707317074</c:v>
                </c:pt>
                <c:pt idx="52">
                  <c:v>1.0670731707317074</c:v>
                </c:pt>
                <c:pt idx="53">
                  <c:v>1.3719512195121952</c:v>
                </c:pt>
                <c:pt idx="54">
                  <c:v>3.3536585365853662</c:v>
                </c:pt>
                <c:pt idx="55">
                  <c:v>3.5060975609756095</c:v>
                </c:pt>
                <c:pt idx="56">
                  <c:v>1.5243902439024388</c:v>
                </c:pt>
                <c:pt idx="57">
                  <c:v>12.5</c:v>
                </c:pt>
                <c:pt idx="58">
                  <c:v>6.7073170731707323</c:v>
                </c:pt>
                <c:pt idx="59">
                  <c:v>9.6036585365853657</c:v>
                </c:pt>
                <c:pt idx="60">
                  <c:v>16.76829268292683</c:v>
                </c:pt>
                <c:pt idx="61">
                  <c:v>21.341463414634145</c:v>
                </c:pt>
                <c:pt idx="62">
                  <c:v>22.713414634146343</c:v>
                </c:pt>
                <c:pt idx="63">
                  <c:v>35.975609756097562</c:v>
                </c:pt>
                <c:pt idx="64">
                  <c:v>40.701219512195124</c:v>
                </c:pt>
                <c:pt idx="65">
                  <c:v>56.707317073170728</c:v>
                </c:pt>
                <c:pt idx="66">
                  <c:v>67.835365853658544</c:v>
                </c:pt>
                <c:pt idx="67">
                  <c:v>67.225609756097555</c:v>
                </c:pt>
                <c:pt idx="68">
                  <c:v>77.896341463414643</c:v>
                </c:pt>
                <c:pt idx="69">
                  <c:v>136.4329268292683</c:v>
                </c:pt>
                <c:pt idx="70">
                  <c:v>134.7560975609756</c:v>
                </c:pt>
                <c:pt idx="71">
                  <c:v>178.20121951219514</c:v>
                </c:pt>
                <c:pt idx="72">
                  <c:v>176.98170731707319</c:v>
                </c:pt>
                <c:pt idx="73">
                  <c:v>201.21951219512198</c:v>
                </c:pt>
                <c:pt idx="74">
                  <c:v>184.7560975609756</c:v>
                </c:pt>
                <c:pt idx="75">
                  <c:v>177.4390243902439</c:v>
                </c:pt>
                <c:pt idx="76">
                  <c:v>295.57926829268297</c:v>
                </c:pt>
                <c:pt idx="77">
                  <c:v>300.76219512195121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413-4929-AE0D-E58F9DF8F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3935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Rebased daily poly-6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Deaths'!$A$4:$A$81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'Rebased Deaths'!$B$4:$B$81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0.74626865671641784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0.74626865671641784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0.74626865671641784</c:v>
                </c:pt>
                <c:pt idx="29">
                  <c:v>0.74626865671641784</c:v>
                </c:pt>
                <c:pt idx="30">
                  <c:v>0</c:v>
                </c:pt>
                <c:pt idx="31">
                  <c:v>1.4925373134328357</c:v>
                </c:pt>
                <c:pt idx="32">
                  <c:v>2.2388059701492535</c:v>
                </c:pt>
                <c:pt idx="33">
                  <c:v>1.4925373134328357</c:v>
                </c:pt>
                <c:pt idx="34">
                  <c:v>5.9701492537313428</c:v>
                </c:pt>
                <c:pt idx="35">
                  <c:v>0</c:v>
                </c:pt>
                <c:pt idx="36">
                  <c:v>10.447761194029852</c:v>
                </c:pt>
                <c:pt idx="37">
                  <c:v>11.194029850746269</c:v>
                </c:pt>
                <c:pt idx="38">
                  <c:v>0</c:v>
                </c:pt>
                <c:pt idx="39">
                  <c:v>23.134328358208954</c:v>
                </c:pt>
                <c:pt idx="40">
                  <c:v>8.9552238805970141</c:v>
                </c:pt>
                <c:pt idx="41">
                  <c:v>0</c:v>
                </c:pt>
                <c:pt idx="42">
                  <c:v>42.537313432835816</c:v>
                </c:pt>
                <c:pt idx="43">
                  <c:v>0</c:v>
                </c:pt>
                <c:pt idx="44">
                  <c:v>0</c:v>
                </c:pt>
                <c:pt idx="45">
                  <c:v>70.895522388059703</c:v>
                </c:pt>
                <c:pt idx="46">
                  <c:v>154.47761194029852</c:v>
                </c:pt>
                <c:pt idx="47">
                  <c:v>83.582089552238813</c:v>
                </c:pt>
                <c:pt idx="48">
                  <c:v>83.582089552238813</c:v>
                </c:pt>
                <c:pt idx="49">
                  <c:v>138.80597014925374</c:v>
                </c:pt>
                <c:pt idx="50">
                  <c:v>179.1044776119403</c:v>
                </c:pt>
                <c:pt idx="51">
                  <c:v>172.38805970149252</c:v>
                </c:pt>
                <c:pt idx="52">
                  <c:v>272.38805970149252</c:v>
                </c:pt>
                <c:pt idx="53">
                  <c:v>223.13432835820896</c:v>
                </c:pt>
                <c:pt idx="54">
                  <c:v>238.0597014925373</c:v>
                </c:pt>
                <c:pt idx="55">
                  <c:v>217.91044776119404</c:v>
                </c:pt>
                <c:pt idx="56">
                  <c:v>311.94029850746267</c:v>
                </c:pt>
                <c:pt idx="57">
                  <c:v>372.38805970149252</c:v>
                </c:pt>
                <c:pt idx="58">
                  <c:v>379.85074626865674</c:v>
                </c:pt>
                <c:pt idx="59">
                  <c:v>1011.1940298507463</c:v>
                </c:pt>
                <c:pt idx="60">
                  <c:v>835.82089552238801</c:v>
                </c:pt>
                <c:pt idx="61">
                  <c:v>785.82089552238801</c:v>
                </c:pt>
                <c:pt idx="62">
                  <c:v>386.56716417910451</c:v>
                </c:pt>
                <c:pt idx="63">
                  <c:v>621.64179104477614</c:v>
                </c:pt>
                <c:pt idx="64">
                  <c:v>1057.4626865671642</c:v>
                </c:pt>
                <c:pt idx="65">
                  <c:v>403.73134328358208</c:v>
                </c:pt>
                <c:pt idx="66">
                  <c:v>403.73134328358208</c:v>
                </c:pt>
                <c:pt idx="67">
                  <c:v>403.73134328358208</c:v>
                </c:pt>
                <c:pt idx="68">
                  <c:v>403.73134328358208</c:v>
                </c:pt>
                <c:pt idx="69">
                  <c:v>403.73134328358208</c:v>
                </c:pt>
                <c:pt idx="70">
                  <c:v>403.73134328358208</c:v>
                </c:pt>
                <c:pt idx="71">
                  <c:v>403.73134328358208</c:v>
                </c:pt>
                <c:pt idx="72">
                  <c:v>403.73134328358208</c:v>
                </c:pt>
                <c:pt idx="73">
                  <c:v>403.73134328358208</c:v>
                </c:pt>
                <c:pt idx="74">
                  <c:v>403.73134328358208</c:v>
                </c:pt>
                <c:pt idx="75">
                  <c:v>403.73134328358208</c:v>
                </c:pt>
                <c:pt idx="76">
                  <c:v>403.73134328358208</c:v>
                </c:pt>
                <c:pt idx="77">
                  <c:v>403.73134328358208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8-4B09-9F3F-E6B73220575C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Deaths'!$A$4:$A$81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'Rebased Deaths'!$C$4:$C$81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1.2048192771084336</c:v>
                </c:pt>
                <c:pt idx="28">
                  <c:v>0</c:v>
                </c:pt>
                <c:pt idx="29">
                  <c:v>0.60240963855421681</c:v>
                </c:pt>
                <c:pt idx="30">
                  <c:v>0</c:v>
                </c:pt>
                <c:pt idx="31">
                  <c:v>2.4096385542168672</c:v>
                </c:pt>
                <c:pt idx="32">
                  <c:v>1.2048192771084336</c:v>
                </c:pt>
                <c:pt idx="33">
                  <c:v>1.2048192771084336</c:v>
                </c:pt>
                <c:pt idx="34">
                  <c:v>3.6144578313253013</c:v>
                </c:pt>
                <c:pt idx="35">
                  <c:v>4.2168674698795181</c:v>
                </c:pt>
                <c:pt idx="36">
                  <c:v>2.4096385542168672</c:v>
                </c:pt>
                <c:pt idx="37">
                  <c:v>9.6385542168674689</c:v>
                </c:pt>
                <c:pt idx="38">
                  <c:v>13.855421686746986</c:v>
                </c:pt>
                <c:pt idx="39">
                  <c:v>10.240963855421688</c:v>
                </c:pt>
                <c:pt idx="40">
                  <c:v>6.0240963855421681</c:v>
                </c:pt>
                <c:pt idx="41">
                  <c:v>17.46987951807229</c:v>
                </c:pt>
                <c:pt idx="42">
                  <c:v>20.481927710843376</c:v>
                </c:pt>
                <c:pt idx="43">
                  <c:v>29.518072289156628</c:v>
                </c:pt>
                <c:pt idx="44">
                  <c:v>36.746987951807228</c:v>
                </c:pt>
                <c:pt idx="45">
                  <c:v>45.180722891566262</c:v>
                </c:pt>
                <c:pt idx="46">
                  <c:v>54.819277108433731</c:v>
                </c:pt>
                <c:pt idx="47">
                  <c:v>60.24096385542169</c:v>
                </c:pt>
                <c:pt idx="48">
                  <c:v>67.46987951807229</c:v>
                </c:pt>
                <c:pt idx="49">
                  <c:v>78.313253012048193</c:v>
                </c:pt>
                <c:pt idx="50">
                  <c:v>87.349397590361448</c:v>
                </c:pt>
                <c:pt idx="51">
                  <c:v>112.65060240963855</c:v>
                </c:pt>
                <c:pt idx="52">
                  <c:v>101.20481927710843</c:v>
                </c:pt>
                <c:pt idx="53">
                  <c:v>101.80722891566266</c:v>
                </c:pt>
                <c:pt idx="54">
                  <c:v>84.337349397590359</c:v>
                </c:pt>
                <c:pt idx="55">
                  <c:v>136.14457831325302</c:v>
                </c:pt>
                <c:pt idx="56">
                  <c:v>124.09638554216868</c:v>
                </c:pt>
                <c:pt idx="57">
                  <c:v>200.60240963855421</c:v>
                </c:pt>
                <c:pt idx="58">
                  <c:v>200.60240963855421</c:v>
                </c:pt>
                <c:pt idx="59">
                  <c:v>200.60240963855421</c:v>
                </c:pt>
                <c:pt idx="60">
                  <c:v>200.60240963855421</c:v>
                </c:pt>
                <c:pt idx="61">
                  <c:v>200.60240963855421</c:v>
                </c:pt>
                <c:pt idx="62">
                  <c:v>200.60240963855421</c:v>
                </c:pt>
                <c:pt idx="63">
                  <c:v>200.60240963855421</c:v>
                </c:pt>
                <c:pt idx="64">
                  <c:v>200.60240963855421</c:v>
                </c:pt>
                <c:pt idx="65">
                  <c:v>200.60240963855421</c:v>
                </c:pt>
                <c:pt idx="66">
                  <c:v>200.60240963855421</c:v>
                </c:pt>
                <c:pt idx="67">
                  <c:v>200.60240963855421</c:v>
                </c:pt>
                <c:pt idx="68">
                  <c:v>200.60240963855421</c:v>
                </c:pt>
                <c:pt idx="69">
                  <c:v>200.60240963855421</c:v>
                </c:pt>
                <c:pt idx="70">
                  <c:v>200.60240963855421</c:v>
                </c:pt>
                <c:pt idx="71">
                  <c:v>200.60240963855421</c:v>
                </c:pt>
                <c:pt idx="72">
                  <c:v>200.60240963855421</c:v>
                </c:pt>
                <c:pt idx="73">
                  <c:v>200.60240963855421</c:v>
                </c:pt>
                <c:pt idx="74">
                  <c:v>200.60240963855421</c:v>
                </c:pt>
                <c:pt idx="75">
                  <c:v>200.60240963855421</c:v>
                </c:pt>
                <c:pt idx="76">
                  <c:v>200.60240963855421</c:v>
                </c:pt>
                <c:pt idx="77">
                  <c:v>200.60240963855421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8-4B09-9F3F-E6B73220575C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Deaths'!$A$4:$A$81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'Rebased Deaths'!$D$4:$D$81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0.83333333333333337</c:v>
                </c:pt>
                <c:pt idx="31">
                  <c:v>0.83333333333333337</c:v>
                </c:pt>
                <c:pt idx="32">
                  <c:v>0.83333333333333337</c:v>
                </c:pt>
                <c:pt idx="33">
                  <c:v>3.3333333333333335</c:v>
                </c:pt>
                <c:pt idx="34">
                  <c:v>2.5</c:v>
                </c:pt>
                <c:pt idx="35">
                  <c:v>1.6666666666666667</c:v>
                </c:pt>
                <c:pt idx="36">
                  <c:v>4.166666666666667</c:v>
                </c:pt>
                <c:pt idx="37">
                  <c:v>3.3333333333333335</c:v>
                </c:pt>
                <c:pt idx="38">
                  <c:v>6.666666666666667</c:v>
                </c:pt>
                <c:pt idx="39">
                  <c:v>4.166666666666667</c:v>
                </c:pt>
                <c:pt idx="40">
                  <c:v>15</c:v>
                </c:pt>
                <c:pt idx="41">
                  <c:v>22.5</c:v>
                </c:pt>
                <c:pt idx="42">
                  <c:v>23.333333333333332</c:v>
                </c:pt>
                <c:pt idx="43">
                  <c:v>34.166666666666664</c:v>
                </c:pt>
                <c:pt idx="44">
                  <c:v>40.833333333333336</c:v>
                </c:pt>
                <c:pt idx="45">
                  <c:v>30</c:v>
                </c:pt>
                <c:pt idx="46">
                  <c:v>110.83333333333333</c:v>
                </c:pt>
                <c:pt idx="47">
                  <c:v>80.833333333333343</c:v>
                </c:pt>
                <c:pt idx="48">
                  <c:v>140</c:v>
                </c:pt>
                <c:pt idx="49">
                  <c:v>163.33333333333334</c:v>
                </c:pt>
                <c:pt idx="50">
                  <c:v>0</c:v>
                </c:pt>
                <c:pt idx="51">
                  <c:v>365.83333333333331</c:v>
                </c:pt>
                <c:pt idx="52">
                  <c:v>145.83333333333331</c:v>
                </c:pt>
                <c:pt idx="53">
                  <c:v>306.66666666666669</c:v>
                </c:pt>
                <c:pt idx="54">
                  <c:v>290.83333333333331</c:v>
                </c:pt>
                <c:pt idx="55">
                  <c:v>287.5</c:v>
                </c:pt>
                <c:pt idx="56">
                  <c:v>395.83333333333331</c:v>
                </c:pt>
                <c:pt idx="57">
                  <c:v>355.83333333333331</c:v>
                </c:pt>
                <c:pt idx="58">
                  <c:v>522.5</c:v>
                </c:pt>
                <c:pt idx="59">
                  <c:v>660.83333333333337</c:v>
                </c:pt>
                <c:pt idx="60">
                  <c:v>542.5</c:v>
                </c:pt>
                <c:pt idx="61">
                  <c:v>500.83333333333331</c:v>
                </c:pt>
                <c:pt idx="62">
                  <c:v>619.16666666666674</c:v>
                </c:pt>
                <c:pt idx="63">
                  <c:v>569.16666666666663</c:v>
                </c:pt>
                <c:pt idx="64">
                  <c:v>593.33333333333326</c:v>
                </c:pt>
                <c:pt idx="65">
                  <c:v>765.83333333333326</c:v>
                </c:pt>
                <c:pt idx="66">
                  <c:v>740.83333333333337</c:v>
                </c:pt>
                <c:pt idx="67">
                  <c:v>630</c:v>
                </c:pt>
                <c:pt idx="68">
                  <c:v>676.66666666666663</c:v>
                </c:pt>
                <c:pt idx="69">
                  <c:v>697.5</c:v>
                </c:pt>
                <c:pt idx="70">
                  <c:v>605.83333333333337</c:v>
                </c:pt>
                <c:pt idx="71">
                  <c:v>633.33333333333337</c:v>
                </c:pt>
                <c:pt idx="72">
                  <c:v>638.33333333333326</c:v>
                </c:pt>
                <c:pt idx="73">
                  <c:v>567.5</c:v>
                </c:pt>
                <c:pt idx="74">
                  <c:v>437.49999999999994</c:v>
                </c:pt>
                <c:pt idx="75">
                  <c:v>530</c:v>
                </c:pt>
                <c:pt idx="76">
                  <c:v>503.33333333333331</c:v>
                </c:pt>
                <c:pt idx="77">
                  <c:v>451.66666666666669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8-4B09-9F3F-E6B73220575C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Deaths'!$A$4:$A$81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'Rebased Deaths'!$E$4:$E$81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1.0638297872340425</c:v>
                </c:pt>
                <c:pt idx="38">
                  <c:v>1.0638297872340425</c:v>
                </c:pt>
                <c:pt idx="39">
                  <c:v>1.0638297872340425</c:v>
                </c:pt>
                <c:pt idx="40">
                  <c:v>2.1276595744680851</c:v>
                </c:pt>
                <c:pt idx="41">
                  <c:v>5.3191489361702127</c:v>
                </c:pt>
                <c:pt idx="42">
                  <c:v>7.4468085106382977</c:v>
                </c:pt>
                <c:pt idx="43">
                  <c:v>11.702127659574469</c:v>
                </c:pt>
                <c:pt idx="44">
                  <c:v>7.4468085106382977</c:v>
                </c:pt>
                <c:pt idx="45">
                  <c:v>20.212765957446809</c:v>
                </c:pt>
                <c:pt idx="46">
                  <c:v>1.0638297872340425</c:v>
                </c:pt>
                <c:pt idx="47">
                  <c:v>82.978723404255319</c:v>
                </c:pt>
                <c:pt idx="48">
                  <c:v>65.957446808510639</c:v>
                </c:pt>
                <c:pt idx="49">
                  <c:v>100</c:v>
                </c:pt>
                <c:pt idx="50">
                  <c:v>56.382978723404257</c:v>
                </c:pt>
                <c:pt idx="51">
                  <c:v>203.19148936170214</c:v>
                </c:pt>
                <c:pt idx="52">
                  <c:v>95.744680851063833</c:v>
                </c:pt>
                <c:pt idx="53">
                  <c:v>220.21276595744681</c:v>
                </c:pt>
                <c:pt idx="54">
                  <c:v>226.59574468085108</c:v>
                </c:pt>
                <c:pt idx="55">
                  <c:v>353.19148936170211</c:v>
                </c:pt>
                <c:pt idx="56">
                  <c:v>422.34042553191495</c:v>
                </c:pt>
                <c:pt idx="57">
                  <c:v>573.404255319149</c:v>
                </c:pt>
                <c:pt idx="58">
                  <c:v>528.72340425531922</c:v>
                </c:pt>
                <c:pt idx="59">
                  <c:v>892.55319148936167</c:v>
                </c:pt>
                <c:pt idx="60">
                  <c:v>763.82978723404256</c:v>
                </c:pt>
                <c:pt idx="61">
                  <c:v>822.34042553191478</c:v>
                </c:pt>
                <c:pt idx="62">
                  <c:v>897.87234042553189</c:v>
                </c:pt>
                <c:pt idx="63">
                  <c:v>873.404255319149</c:v>
                </c:pt>
                <c:pt idx="64">
                  <c:v>971.27659574468078</c:v>
                </c:pt>
                <c:pt idx="65">
                  <c:v>795.74468085106378</c:v>
                </c:pt>
                <c:pt idx="66">
                  <c:v>981.91489361702122</c:v>
                </c:pt>
                <c:pt idx="67">
                  <c:v>1022.3404255319149</c:v>
                </c:pt>
                <c:pt idx="68">
                  <c:v>904.25531914893622</c:v>
                </c:pt>
                <c:pt idx="69">
                  <c:v>796.80851063829789</c:v>
                </c:pt>
                <c:pt idx="70">
                  <c:v>738.29787234042556</c:v>
                </c:pt>
                <c:pt idx="71">
                  <c:v>744.68085106382978</c:v>
                </c:pt>
                <c:pt idx="72">
                  <c:v>748.936170212766</c:v>
                </c:pt>
                <c:pt idx="73">
                  <c:v>794.68085106382978</c:v>
                </c:pt>
                <c:pt idx="74">
                  <c:v>794.68085106382978</c:v>
                </c:pt>
                <c:pt idx="75">
                  <c:v>794.68085106382978</c:v>
                </c:pt>
                <c:pt idx="76">
                  <c:v>794.68085106382978</c:v>
                </c:pt>
                <c:pt idx="77">
                  <c:v>794.68085106382978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8-4B09-9F3F-E6B73220575C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Deaths'!$A$4:$A$81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'Rebased Deaths'!$F$4:$F$81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5</c:v>
                </c:pt>
                <c:pt idx="34">
                  <c:v>15</c:v>
                </c:pt>
                <c:pt idx="35">
                  <c:v>5</c:v>
                </c:pt>
                <c:pt idx="36">
                  <c:v>15</c:v>
                </c:pt>
                <c:pt idx="37">
                  <c:v>5</c:v>
                </c:pt>
                <c:pt idx="38">
                  <c:v>25</c:v>
                </c:pt>
                <c:pt idx="39">
                  <c:v>20</c:v>
                </c:pt>
                <c:pt idx="40">
                  <c:v>5</c:v>
                </c:pt>
                <c:pt idx="41">
                  <c:v>20</c:v>
                </c:pt>
                <c:pt idx="42">
                  <c:v>55</c:v>
                </c:pt>
                <c:pt idx="43">
                  <c:v>130</c:v>
                </c:pt>
                <c:pt idx="44">
                  <c:v>75</c:v>
                </c:pt>
                <c:pt idx="45">
                  <c:v>140</c:v>
                </c:pt>
                <c:pt idx="46">
                  <c:v>0</c:v>
                </c:pt>
                <c:pt idx="47">
                  <c:v>25</c:v>
                </c:pt>
                <c:pt idx="48">
                  <c:v>180</c:v>
                </c:pt>
                <c:pt idx="49">
                  <c:v>170</c:v>
                </c:pt>
                <c:pt idx="50">
                  <c:v>295</c:v>
                </c:pt>
                <c:pt idx="51">
                  <c:v>345</c:v>
                </c:pt>
                <c:pt idx="52">
                  <c:v>250.00000000000003</c:v>
                </c:pt>
                <c:pt idx="53">
                  <c:v>75</c:v>
                </c:pt>
                <c:pt idx="54">
                  <c:v>140</c:v>
                </c:pt>
                <c:pt idx="55">
                  <c:v>380</c:v>
                </c:pt>
                <c:pt idx="56">
                  <c:v>570</c:v>
                </c:pt>
                <c:pt idx="57">
                  <c:v>480</c:v>
                </c:pt>
                <c:pt idx="58">
                  <c:v>480</c:v>
                </c:pt>
                <c:pt idx="59">
                  <c:v>480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480</c:v>
                </c:pt>
                <c:pt idx="64">
                  <c:v>480</c:v>
                </c:pt>
                <c:pt idx="65">
                  <c:v>480</c:v>
                </c:pt>
                <c:pt idx="66">
                  <c:v>480</c:v>
                </c:pt>
                <c:pt idx="67">
                  <c:v>480</c:v>
                </c:pt>
                <c:pt idx="68">
                  <c:v>480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8-4B09-9F3F-E6B73220575C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Deaths'!$A$4:$A$81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'Rebased Deaths'!$G$4:$G$81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0.73529411764705888</c:v>
                </c:pt>
                <c:pt idx="27">
                  <c:v>0.73529411764705888</c:v>
                </c:pt>
                <c:pt idx="28">
                  <c:v>0</c:v>
                </c:pt>
                <c:pt idx="29">
                  <c:v>0.73529411764705888</c:v>
                </c:pt>
                <c:pt idx="30">
                  <c:v>0.73529411764705888</c:v>
                </c:pt>
                <c:pt idx="31">
                  <c:v>1.4705882352941178</c:v>
                </c:pt>
                <c:pt idx="32">
                  <c:v>1.4705882352941178</c:v>
                </c:pt>
                <c:pt idx="33">
                  <c:v>0</c:v>
                </c:pt>
                <c:pt idx="34">
                  <c:v>0</c:v>
                </c:pt>
                <c:pt idx="35">
                  <c:v>9.5588235294117645</c:v>
                </c:pt>
                <c:pt idx="36">
                  <c:v>0</c:v>
                </c:pt>
                <c:pt idx="37">
                  <c:v>25</c:v>
                </c:pt>
                <c:pt idx="38">
                  <c:v>0</c:v>
                </c:pt>
                <c:pt idx="39">
                  <c:v>11.764705882352942</c:v>
                </c:pt>
                <c:pt idx="40">
                  <c:v>48.529411764705884</c:v>
                </c:pt>
                <c:pt idx="41">
                  <c:v>29.411764705882351</c:v>
                </c:pt>
                <c:pt idx="42">
                  <c:v>41.176470588235297</c:v>
                </c:pt>
                <c:pt idx="43">
                  <c:v>35.294117647058826</c:v>
                </c:pt>
                <c:pt idx="44">
                  <c:v>39.705882352941174</c:v>
                </c:pt>
                <c:pt idx="45">
                  <c:v>63.970588235294123</c:v>
                </c:pt>
                <c:pt idx="46">
                  <c:v>31.617647058823529</c:v>
                </c:pt>
                <c:pt idx="47">
                  <c:v>83.088235294117638</c:v>
                </c:pt>
                <c:pt idx="48">
                  <c:v>133.08823529411765</c:v>
                </c:pt>
                <c:pt idx="49">
                  <c:v>191.17647058823528</c:v>
                </c:pt>
                <c:pt idx="50">
                  <c:v>153.6764705882353</c:v>
                </c:pt>
                <c:pt idx="51">
                  <c:v>132.35294117647061</c:v>
                </c:pt>
                <c:pt idx="52">
                  <c:v>280.14705882352939</c:v>
                </c:pt>
                <c:pt idx="53">
                  <c:v>413.97058823529409</c:v>
                </c:pt>
                <c:pt idx="54">
                  <c:v>418.38235294117646</c:v>
                </c:pt>
                <c:pt idx="55">
                  <c:v>502.94117647058823</c:v>
                </c:pt>
                <c:pt idx="56">
                  <c:v>520.58823529411768</c:v>
                </c:pt>
                <c:pt idx="57">
                  <c:v>456.61764705882354</c:v>
                </c:pt>
                <c:pt idx="58">
                  <c:v>322.79411764705884</c:v>
                </c:pt>
                <c:pt idx="59">
                  <c:v>577.94117647058829</c:v>
                </c:pt>
                <c:pt idx="60">
                  <c:v>689.7058823529411</c:v>
                </c:pt>
                <c:pt idx="61">
                  <c:v>689.7058823529411</c:v>
                </c:pt>
                <c:pt idx="62">
                  <c:v>689.7058823529411</c:v>
                </c:pt>
                <c:pt idx="63">
                  <c:v>689.7058823529411</c:v>
                </c:pt>
                <c:pt idx="64">
                  <c:v>689.7058823529411</c:v>
                </c:pt>
                <c:pt idx="65">
                  <c:v>689.7058823529411</c:v>
                </c:pt>
                <c:pt idx="66">
                  <c:v>689.7058823529411</c:v>
                </c:pt>
                <c:pt idx="67">
                  <c:v>689.7058823529411</c:v>
                </c:pt>
                <c:pt idx="68">
                  <c:v>689.7058823529411</c:v>
                </c:pt>
                <c:pt idx="69">
                  <c:v>689.7058823529411</c:v>
                </c:pt>
                <c:pt idx="70">
                  <c:v>689.7058823529411</c:v>
                </c:pt>
                <c:pt idx="71">
                  <c:v>689.7058823529411</c:v>
                </c:pt>
                <c:pt idx="72">
                  <c:v>689.7058823529411</c:v>
                </c:pt>
                <c:pt idx="73">
                  <c:v>689.7058823529411</c:v>
                </c:pt>
                <c:pt idx="74">
                  <c:v>689.7058823529411</c:v>
                </c:pt>
                <c:pt idx="75">
                  <c:v>689.7058823529411</c:v>
                </c:pt>
                <c:pt idx="76">
                  <c:v>689.7058823529411</c:v>
                </c:pt>
                <c:pt idx="77">
                  <c:v>689.7058823529411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58-4B09-9F3F-E6B73220575C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Deaths'!$A$4:$A$81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'Rebased Deaths'!$H$4:$H$81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0.1524390243902439</c:v>
                </c:pt>
                <c:pt idx="17">
                  <c:v>0</c:v>
                </c:pt>
                <c:pt idx="18">
                  <c:v>0.76219512195121941</c:v>
                </c:pt>
                <c:pt idx="19">
                  <c:v>0.1524390243902439</c:v>
                </c:pt>
                <c:pt idx="20">
                  <c:v>0.6097560975609756</c:v>
                </c:pt>
                <c:pt idx="21">
                  <c:v>0.1524390243902439</c:v>
                </c:pt>
                <c:pt idx="22">
                  <c:v>0.3048780487804878</c:v>
                </c:pt>
                <c:pt idx="23">
                  <c:v>0.45731707317073172</c:v>
                </c:pt>
                <c:pt idx="24">
                  <c:v>0.6097560975609756</c:v>
                </c:pt>
                <c:pt idx="25">
                  <c:v>0.1524390243902439</c:v>
                </c:pt>
                <c:pt idx="26">
                  <c:v>0.91463414634146345</c:v>
                </c:pt>
                <c:pt idx="27">
                  <c:v>1.2195121951219512</c:v>
                </c:pt>
                <c:pt idx="28">
                  <c:v>0.6097560975609756</c:v>
                </c:pt>
                <c:pt idx="29">
                  <c:v>1.0670731707317074</c:v>
                </c:pt>
                <c:pt idx="30">
                  <c:v>1.0670731707317074</c:v>
                </c:pt>
                <c:pt idx="31">
                  <c:v>1.3719512195121952</c:v>
                </c:pt>
                <c:pt idx="32">
                  <c:v>3.3536585365853662</c:v>
                </c:pt>
                <c:pt idx="33">
                  <c:v>3.5060975609756095</c:v>
                </c:pt>
                <c:pt idx="34">
                  <c:v>1.5243902439024388</c:v>
                </c:pt>
                <c:pt idx="35">
                  <c:v>12.5</c:v>
                </c:pt>
                <c:pt idx="36">
                  <c:v>6.7073170731707323</c:v>
                </c:pt>
                <c:pt idx="37">
                  <c:v>9.6036585365853657</c:v>
                </c:pt>
                <c:pt idx="38">
                  <c:v>16.76829268292683</c:v>
                </c:pt>
                <c:pt idx="39">
                  <c:v>21.341463414634145</c:v>
                </c:pt>
                <c:pt idx="40">
                  <c:v>22.713414634146343</c:v>
                </c:pt>
                <c:pt idx="41">
                  <c:v>35.975609756097562</c:v>
                </c:pt>
                <c:pt idx="42">
                  <c:v>40.701219512195124</c:v>
                </c:pt>
                <c:pt idx="43">
                  <c:v>56.707317073170728</c:v>
                </c:pt>
                <c:pt idx="44">
                  <c:v>67.835365853658544</c:v>
                </c:pt>
                <c:pt idx="45">
                  <c:v>67.225609756097555</c:v>
                </c:pt>
                <c:pt idx="46">
                  <c:v>77.896341463414643</c:v>
                </c:pt>
                <c:pt idx="47">
                  <c:v>136.4329268292683</c:v>
                </c:pt>
                <c:pt idx="48">
                  <c:v>134.7560975609756</c:v>
                </c:pt>
                <c:pt idx="49">
                  <c:v>178.20121951219514</c:v>
                </c:pt>
                <c:pt idx="50">
                  <c:v>176.98170731707319</c:v>
                </c:pt>
                <c:pt idx="51">
                  <c:v>201.21951219512198</c:v>
                </c:pt>
                <c:pt idx="52">
                  <c:v>184.7560975609756</c:v>
                </c:pt>
                <c:pt idx="53">
                  <c:v>177.4390243902439</c:v>
                </c:pt>
                <c:pt idx="54">
                  <c:v>295.57926829268297</c:v>
                </c:pt>
                <c:pt idx="55">
                  <c:v>300.76219512195121</c:v>
                </c:pt>
                <c:pt idx="56">
                  <c:v>300.76219512195121</c:v>
                </c:pt>
                <c:pt idx="57">
                  <c:v>300.76219512195121</c:v>
                </c:pt>
                <c:pt idx="58">
                  <c:v>300.76219512195121</c:v>
                </c:pt>
                <c:pt idx="59">
                  <c:v>300.76219512195121</c:v>
                </c:pt>
                <c:pt idx="60">
                  <c:v>300.76219512195121</c:v>
                </c:pt>
                <c:pt idx="61">
                  <c:v>300.76219512195121</c:v>
                </c:pt>
                <c:pt idx="62">
                  <c:v>300.76219512195121</c:v>
                </c:pt>
                <c:pt idx="63">
                  <c:v>300.76219512195121</c:v>
                </c:pt>
                <c:pt idx="64">
                  <c:v>300.76219512195121</c:v>
                </c:pt>
                <c:pt idx="65">
                  <c:v>300.76219512195121</c:v>
                </c:pt>
                <c:pt idx="66">
                  <c:v>300.76219512195121</c:v>
                </c:pt>
                <c:pt idx="67">
                  <c:v>300.76219512195121</c:v>
                </c:pt>
                <c:pt idx="68">
                  <c:v>300.76219512195121</c:v>
                </c:pt>
                <c:pt idx="69">
                  <c:v>300.76219512195121</c:v>
                </c:pt>
                <c:pt idx="70">
                  <c:v>300.76219512195121</c:v>
                </c:pt>
                <c:pt idx="71">
                  <c:v>300.76219512195121</c:v>
                </c:pt>
                <c:pt idx="72">
                  <c:v>300.76219512195121</c:v>
                </c:pt>
                <c:pt idx="73">
                  <c:v>300.76219512195121</c:v>
                </c:pt>
                <c:pt idx="74">
                  <c:v>300.76219512195121</c:v>
                </c:pt>
                <c:pt idx="75">
                  <c:v>300.76219512195121</c:v>
                </c:pt>
                <c:pt idx="76">
                  <c:v>300.76219512195121</c:v>
                </c:pt>
                <c:pt idx="77">
                  <c:v>300.76219512195121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8-4B09-9F3F-E6B732205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0736"/>
        <c:axId val="703354344"/>
      </c:scatterChart>
      <c:valAx>
        <c:axId val="70335073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344"/>
        <c:crosses val="autoZero"/>
        <c:crossBetween val="midCat"/>
      </c:valAx>
      <c:valAx>
        <c:axId val="7033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Rebased daily mavg-6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Deaths'!$A$4:$A$81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'Rebased Deaths'!$B$4:$B$81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0.74626865671641784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0.74626865671641784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0.74626865671641784</c:v>
                </c:pt>
                <c:pt idx="29">
                  <c:v>0.74626865671641784</c:v>
                </c:pt>
                <c:pt idx="30">
                  <c:v>0</c:v>
                </c:pt>
                <c:pt idx="31">
                  <c:v>1.4925373134328357</c:v>
                </c:pt>
                <c:pt idx="32">
                  <c:v>2.2388059701492535</c:v>
                </c:pt>
                <c:pt idx="33">
                  <c:v>1.4925373134328357</c:v>
                </c:pt>
                <c:pt idx="34">
                  <c:v>5.9701492537313428</c:v>
                </c:pt>
                <c:pt idx="35">
                  <c:v>0</c:v>
                </c:pt>
                <c:pt idx="36">
                  <c:v>10.447761194029852</c:v>
                </c:pt>
                <c:pt idx="37">
                  <c:v>11.194029850746269</c:v>
                </c:pt>
                <c:pt idx="38">
                  <c:v>0</c:v>
                </c:pt>
                <c:pt idx="39">
                  <c:v>23.134328358208954</c:v>
                </c:pt>
                <c:pt idx="40">
                  <c:v>8.9552238805970141</c:v>
                </c:pt>
                <c:pt idx="41">
                  <c:v>0</c:v>
                </c:pt>
                <c:pt idx="42">
                  <c:v>42.537313432835816</c:v>
                </c:pt>
                <c:pt idx="43">
                  <c:v>0</c:v>
                </c:pt>
                <c:pt idx="44">
                  <c:v>0</c:v>
                </c:pt>
                <c:pt idx="45">
                  <c:v>70.895522388059703</c:v>
                </c:pt>
                <c:pt idx="46">
                  <c:v>154.47761194029852</c:v>
                </c:pt>
                <c:pt idx="47">
                  <c:v>83.582089552238813</c:v>
                </c:pt>
                <c:pt idx="48">
                  <c:v>83.582089552238813</c:v>
                </c:pt>
                <c:pt idx="49">
                  <c:v>138.80597014925374</c:v>
                </c:pt>
                <c:pt idx="50">
                  <c:v>179.1044776119403</c:v>
                </c:pt>
                <c:pt idx="51">
                  <c:v>172.38805970149252</c:v>
                </c:pt>
                <c:pt idx="52">
                  <c:v>272.38805970149252</c:v>
                </c:pt>
                <c:pt idx="53">
                  <c:v>223.13432835820896</c:v>
                </c:pt>
                <c:pt idx="54">
                  <c:v>238.0597014925373</c:v>
                </c:pt>
                <c:pt idx="55">
                  <c:v>217.91044776119404</c:v>
                </c:pt>
                <c:pt idx="56">
                  <c:v>311.94029850746267</c:v>
                </c:pt>
                <c:pt idx="57">
                  <c:v>372.38805970149252</c:v>
                </c:pt>
                <c:pt idx="58">
                  <c:v>379.85074626865674</c:v>
                </c:pt>
                <c:pt idx="59">
                  <c:v>1011.1940298507463</c:v>
                </c:pt>
                <c:pt idx="60">
                  <c:v>835.82089552238801</c:v>
                </c:pt>
                <c:pt idx="61">
                  <c:v>785.82089552238801</c:v>
                </c:pt>
                <c:pt idx="62">
                  <c:v>386.56716417910451</c:v>
                </c:pt>
                <c:pt idx="63">
                  <c:v>621.64179104477614</c:v>
                </c:pt>
                <c:pt idx="64">
                  <c:v>1057.4626865671642</c:v>
                </c:pt>
                <c:pt idx="65">
                  <c:v>403.73134328358208</c:v>
                </c:pt>
                <c:pt idx="66">
                  <c:v>403.73134328358208</c:v>
                </c:pt>
                <c:pt idx="67">
                  <c:v>403.73134328358208</c:v>
                </c:pt>
                <c:pt idx="68">
                  <c:v>403.73134328358208</c:v>
                </c:pt>
                <c:pt idx="69">
                  <c:v>403.73134328358208</c:v>
                </c:pt>
                <c:pt idx="70">
                  <c:v>403.73134328358208</c:v>
                </c:pt>
                <c:pt idx="71">
                  <c:v>403.73134328358208</c:v>
                </c:pt>
                <c:pt idx="72">
                  <c:v>403.73134328358208</c:v>
                </c:pt>
                <c:pt idx="73">
                  <c:v>403.73134328358208</c:v>
                </c:pt>
                <c:pt idx="74">
                  <c:v>403.73134328358208</c:v>
                </c:pt>
                <c:pt idx="75">
                  <c:v>403.73134328358208</c:v>
                </c:pt>
                <c:pt idx="76">
                  <c:v>403.73134328358208</c:v>
                </c:pt>
                <c:pt idx="77">
                  <c:v>403.73134328358208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3-4960-B49C-12266176F7BB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Deaths'!$A$4:$A$81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'Rebased Deaths'!$C$4:$C$81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1.2048192771084336</c:v>
                </c:pt>
                <c:pt idx="28">
                  <c:v>0</c:v>
                </c:pt>
                <c:pt idx="29">
                  <c:v>0.60240963855421681</c:v>
                </c:pt>
                <c:pt idx="30">
                  <c:v>0</c:v>
                </c:pt>
                <c:pt idx="31">
                  <c:v>2.4096385542168672</c:v>
                </c:pt>
                <c:pt idx="32">
                  <c:v>1.2048192771084336</c:v>
                </c:pt>
                <c:pt idx="33">
                  <c:v>1.2048192771084336</c:v>
                </c:pt>
                <c:pt idx="34">
                  <c:v>3.6144578313253013</c:v>
                </c:pt>
                <c:pt idx="35">
                  <c:v>4.2168674698795181</c:v>
                </c:pt>
                <c:pt idx="36">
                  <c:v>2.4096385542168672</c:v>
                </c:pt>
                <c:pt idx="37">
                  <c:v>9.6385542168674689</c:v>
                </c:pt>
                <c:pt idx="38">
                  <c:v>13.855421686746986</c:v>
                </c:pt>
                <c:pt idx="39">
                  <c:v>10.240963855421688</c:v>
                </c:pt>
                <c:pt idx="40">
                  <c:v>6.0240963855421681</c:v>
                </c:pt>
                <c:pt idx="41">
                  <c:v>17.46987951807229</c:v>
                </c:pt>
                <c:pt idx="42">
                  <c:v>20.481927710843376</c:v>
                </c:pt>
                <c:pt idx="43">
                  <c:v>29.518072289156628</c:v>
                </c:pt>
                <c:pt idx="44">
                  <c:v>36.746987951807228</c:v>
                </c:pt>
                <c:pt idx="45">
                  <c:v>45.180722891566262</c:v>
                </c:pt>
                <c:pt idx="46">
                  <c:v>54.819277108433731</c:v>
                </c:pt>
                <c:pt idx="47">
                  <c:v>60.24096385542169</c:v>
                </c:pt>
                <c:pt idx="48">
                  <c:v>67.46987951807229</c:v>
                </c:pt>
                <c:pt idx="49">
                  <c:v>78.313253012048193</c:v>
                </c:pt>
                <c:pt idx="50">
                  <c:v>87.349397590361448</c:v>
                </c:pt>
                <c:pt idx="51">
                  <c:v>112.65060240963855</c:v>
                </c:pt>
                <c:pt idx="52">
                  <c:v>101.20481927710843</c:v>
                </c:pt>
                <c:pt idx="53">
                  <c:v>101.80722891566266</c:v>
                </c:pt>
                <c:pt idx="54">
                  <c:v>84.337349397590359</c:v>
                </c:pt>
                <c:pt idx="55">
                  <c:v>136.14457831325302</c:v>
                </c:pt>
                <c:pt idx="56">
                  <c:v>124.09638554216868</c:v>
                </c:pt>
                <c:pt idx="57">
                  <c:v>200.60240963855421</c:v>
                </c:pt>
                <c:pt idx="58">
                  <c:v>200.60240963855421</c:v>
                </c:pt>
                <c:pt idx="59">
                  <c:v>200.60240963855421</c:v>
                </c:pt>
                <c:pt idx="60">
                  <c:v>200.60240963855421</c:v>
                </c:pt>
                <c:pt idx="61">
                  <c:v>200.60240963855421</c:v>
                </c:pt>
                <c:pt idx="62">
                  <c:v>200.60240963855421</c:v>
                </c:pt>
                <c:pt idx="63">
                  <c:v>200.60240963855421</c:v>
                </c:pt>
                <c:pt idx="64">
                  <c:v>200.60240963855421</c:v>
                </c:pt>
                <c:pt idx="65">
                  <c:v>200.60240963855421</c:v>
                </c:pt>
                <c:pt idx="66">
                  <c:v>200.60240963855421</c:v>
                </c:pt>
                <c:pt idx="67">
                  <c:v>200.60240963855421</c:v>
                </c:pt>
                <c:pt idx="68">
                  <c:v>200.60240963855421</c:v>
                </c:pt>
                <c:pt idx="69">
                  <c:v>200.60240963855421</c:v>
                </c:pt>
                <c:pt idx="70">
                  <c:v>200.60240963855421</c:v>
                </c:pt>
                <c:pt idx="71">
                  <c:v>200.60240963855421</c:v>
                </c:pt>
                <c:pt idx="72">
                  <c:v>200.60240963855421</c:v>
                </c:pt>
                <c:pt idx="73">
                  <c:v>200.60240963855421</c:v>
                </c:pt>
                <c:pt idx="74">
                  <c:v>200.60240963855421</c:v>
                </c:pt>
                <c:pt idx="75">
                  <c:v>200.60240963855421</c:v>
                </c:pt>
                <c:pt idx="76">
                  <c:v>200.60240963855421</c:v>
                </c:pt>
                <c:pt idx="77">
                  <c:v>200.60240963855421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03-4960-B49C-12266176F7BB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Deaths'!$A$4:$A$81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'Rebased Deaths'!$D$4:$D$81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0.83333333333333337</c:v>
                </c:pt>
                <c:pt idx="31">
                  <c:v>0.83333333333333337</c:v>
                </c:pt>
                <c:pt idx="32">
                  <c:v>0.83333333333333337</c:v>
                </c:pt>
                <c:pt idx="33">
                  <c:v>3.3333333333333335</c:v>
                </c:pt>
                <c:pt idx="34">
                  <c:v>2.5</c:v>
                </c:pt>
                <c:pt idx="35">
                  <c:v>1.6666666666666667</c:v>
                </c:pt>
                <c:pt idx="36">
                  <c:v>4.166666666666667</c:v>
                </c:pt>
                <c:pt idx="37">
                  <c:v>3.3333333333333335</c:v>
                </c:pt>
                <c:pt idx="38">
                  <c:v>6.666666666666667</c:v>
                </c:pt>
                <c:pt idx="39">
                  <c:v>4.166666666666667</c:v>
                </c:pt>
                <c:pt idx="40">
                  <c:v>15</c:v>
                </c:pt>
                <c:pt idx="41">
                  <c:v>22.5</c:v>
                </c:pt>
                <c:pt idx="42">
                  <c:v>23.333333333333332</c:v>
                </c:pt>
                <c:pt idx="43">
                  <c:v>34.166666666666664</c:v>
                </c:pt>
                <c:pt idx="44">
                  <c:v>40.833333333333336</c:v>
                </c:pt>
                <c:pt idx="45">
                  <c:v>30</c:v>
                </c:pt>
                <c:pt idx="46">
                  <c:v>110.83333333333333</c:v>
                </c:pt>
                <c:pt idx="47">
                  <c:v>80.833333333333343</c:v>
                </c:pt>
                <c:pt idx="48">
                  <c:v>140</c:v>
                </c:pt>
                <c:pt idx="49">
                  <c:v>163.33333333333334</c:v>
                </c:pt>
                <c:pt idx="50">
                  <c:v>0</c:v>
                </c:pt>
                <c:pt idx="51">
                  <c:v>365.83333333333331</c:v>
                </c:pt>
                <c:pt idx="52">
                  <c:v>145.83333333333331</c:v>
                </c:pt>
                <c:pt idx="53">
                  <c:v>306.66666666666669</c:v>
                </c:pt>
                <c:pt idx="54">
                  <c:v>290.83333333333331</c:v>
                </c:pt>
                <c:pt idx="55">
                  <c:v>287.5</c:v>
                </c:pt>
                <c:pt idx="56">
                  <c:v>395.83333333333331</c:v>
                </c:pt>
                <c:pt idx="57">
                  <c:v>355.83333333333331</c:v>
                </c:pt>
                <c:pt idx="58">
                  <c:v>522.5</c:v>
                </c:pt>
                <c:pt idx="59">
                  <c:v>660.83333333333337</c:v>
                </c:pt>
                <c:pt idx="60">
                  <c:v>542.5</c:v>
                </c:pt>
                <c:pt idx="61">
                  <c:v>500.83333333333331</c:v>
                </c:pt>
                <c:pt idx="62">
                  <c:v>619.16666666666674</c:v>
                </c:pt>
                <c:pt idx="63">
                  <c:v>569.16666666666663</c:v>
                </c:pt>
                <c:pt idx="64">
                  <c:v>593.33333333333326</c:v>
                </c:pt>
                <c:pt idx="65">
                  <c:v>765.83333333333326</c:v>
                </c:pt>
                <c:pt idx="66">
                  <c:v>740.83333333333337</c:v>
                </c:pt>
                <c:pt idx="67">
                  <c:v>630</c:v>
                </c:pt>
                <c:pt idx="68">
                  <c:v>676.66666666666663</c:v>
                </c:pt>
                <c:pt idx="69">
                  <c:v>697.5</c:v>
                </c:pt>
                <c:pt idx="70">
                  <c:v>605.83333333333337</c:v>
                </c:pt>
                <c:pt idx="71">
                  <c:v>633.33333333333337</c:v>
                </c:pt>
                <c:pt idx="72">
                  <c:v>638.33333333333326</c:v>
                </c:pt>
                <c:pt idx="73">
                  <c:v>567.5</c:v>
                </c:pt>
                <c:pt idx="74">
                  <c:v>437.49999999999994</c:v>
                </c:pt>
                <c:pt idx="75">
                  <c:v>530</c:v>
                </c:pt>
                <c:pt idx="76">
                  <c:v>503.33333333333331</c:v>
                </c:pt>
                <c:pt idx="77">
                  <c:v>451.66666666666669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3-4960-B49C-12266176F7BB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Deaths'!$A$4:$A$81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'Rebased Deaths'!$E$4:$E$81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1.0638297872340425</c:v>
                </c:pt>
                <c:pt idx="38">
                  <c:v>1.0638297872340425</c:v>
                </c:pt>
                <c:pt idx="39">
                  <c:v>1.0638297872340425</c:v>
                </c:pt>
                <c:pt idx="40">
                  <c:v>2.1276595744680851</c:v>
                </c:pt>
                <c:pt idx="41">
                  <c:v>5.3191489361702127</c:v>
                </c:pt>
                <c:pt idx="42">
                  <c:v>7.4468085106382977</c:v>
                </c:pt>
                <c:pt idx="43">
                  <c:v>11.702127659574469</c:v>
                </c:pt>
                <c:pt idx="44">
                  <c:v>7.4468085106382977</c:v>
                </c:pt>
                <c:pt idx="45">
                  <c:v>20.212765957446809</c:v>
                </c:pt>
                <c:pt idx="46">
                  <c:v>1.0638297872340425</c:v>
                </c:pt>
                <c:pt idx="47">
                  <c:v>82.978723404255319</c:v>
                </c:pt>
                <c:pt idx="48">
                  <c:v>65.957446808510639</c:v>
                </c:pt>
                <c:pt idx="49">
                  <c:v>100</c:v>
                </c:pt>
                <c:pt idx="50">
                  <c:v>56.382978723404257</c:v>
                </c:pt>
                <c:pt idx="51">
                  <c:v>203.19148936170214</c:v>
                </c:pt>
                <c:pt idx="52">
                  <c:v>95.744680851063833</c:v>
                </c:pt>
                <c:pt idx="53">
                  <c:v>220.21276595744681</c:v>
                </c:pt>
                <c:pt idx="54">
                  <c:v>226.59574468085108</c:v>
                </c:pt>
                <c:pt idx="55">
                  <c:v>353.19148936170211</c:v>
                </c:pt>
                <c:pt idx="56">
                  <c:v>422.34042553191495</c:v>
                </c:pt>
                <c:pt idx="57">
                  <c:v>573.404255319149</c:v>
                </c:pt>
                <c:pt idx="58">
                  <c:v>528.72340425531922</c:v>
                </c:pt>
                <c:pt idx="59">
                  <c:v>892.55319148936167</c:v>
                </c:pt>
                <c:pt idx="60">
                  <c:v>763.82978723404256</c:v>
                </c:pt>
                <c:pt idx="61">
                  <c:v>822.34042553191478</c:v>
                </c:pt>
                <c:pt idx="62">
                  <c:v>897.87234042553189</c:v>
                </c:pt>
                <c:pt idx="63">
                  <c:v>873.404255319149</c:v>
                </c:pt>
                <c:pt idx="64">
                  <c:v>971.27659574468078</c:v>
                </c:pt>
                <c:pt idx="65">
                  <c:v>795.74468085106378</c:v>
                </c:pt>
                <c:pt idx="66">
                  <c:v>981.91489361702122</c:v>
                </c:pt>
                <c:pt idx="67">
                  <c:v>1022.3404255319149</c:v>
                </c:pt>
                <c:pt idx="68">
                  <c:v>904.25531914893622</c:v>
                </c:pt>
                <c:pt idx="69">
                  <c:v>796.80851063829789</c:v>
                </c:pt>
                <c:pt idx="70">
                  <c:v>738.29787234042556</c:v>
                </c:pt>
                <c:pt idx="71">
                  <c:v>744.68085106382978</c:v>
                </c:pt>
                <c:pt idx="72">
                  <c:v>748.936170212766</c:v>
                </c:pt>
                <c:pt idx="73">
                  <c:v>794.68085106382978</c:v>
                </c:pt>
                <c:pt idx="74">
                  <c:v>794.68085106382978</c:v>
                </c:pt>
                <c:pt idx="75">
                  <c:v>794.68085106382978</c:v>
                </c:pt>
                <c:pt idx="76">
                  <c:v>794.68085106382978</c:v>
                </c:pt>
                <c:pt idx="77">
                  <c:v>794.68085106382978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03-4960-B49C-12266176F7BB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Deaths'!$A$4:$A$81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'Rebased Deaths'!$F$4:$F$81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5</c:v>
                </c:pt>
                <c:pt idx="34">
                  <c:v>15</c:v>
                </c:pt>
                <c:pt idx="35">
                  <c:v>5</c:v>
                </c:pt>
                <c:pt idx="36">
                  <c:v>15</c:v>
                </c:pt>
                <c:pt idx="37">
                  <c:v>5</c:v>
                </c:pt>
                <c:pt idx="38">
                  <c:v>25</c:v>
                </c:pt>
                <c:pt idx="39">
                  <c:v>20</c:v>
                </c:pt>
                <c:pt idx="40">
                  <c:v>5</c:v>
                </c:pt>
                <c:pt idx="41">
                  <c:v>20</c:v>
                </c:pt>
                <c:pt idx="42">
                  <c:v>55</c:v>
                </c:pt>
                <c:pt idx="43">
                  <c:v>130</c:v>
                </c:pt>
                <c:pt idx="44">
                  <c:v>75</c:v>
                </c:pt>
                <c:pt idx="45">
                  <c:v>140</c:v>
                </c:pt>
                <c:pt idx="46">
                  <c:v>0</c:v>
                </c:pt>
                <c:pt idx="47">
                  <c:v>25</c:v>
                </c:pt>
                <c:pt idx="48">
                  <c:v>180</c:v>
                </c:pt>
                <c:pt idx="49">
                  <c:v>170</c:v>
                </c:pt>
                <c:pt idx="50">
                  <c:v>295</c:v>
                </c:pt>
                <c:pt idx="51">
                  <c:v>345</c:v>
                </c:pt>
                <c:pt idx="52">
                  <c:v>250.00000000000003</c:v>
                </c:pt>
                <c:pt idx="53">
                  <c:v>75</c:v>
                </c:pt>
                <c:pt idx="54">
                  <c:v>140</c:v>
                </c:pt>
                <c:pt idx="55">
                  <c:v>380</c:v>
                </c:pt>
                <c:pt idx="56">
                  <c:v>570</c:v>
                </c:pt>
                <c:pt idx="57">
                  <c:v>480</c:v>
                </c:pt>
                <c:pt idx="58">
                  <c:v>480</c:v>
                </c:pt>
                <c:pt idx="59">
                  <c:v>480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480</c:v>
                </c:pt>
                <c:pt idx="64">
                  <c:v>480</c:v>
                </c:pt>
                <c:pt idx="65">
                  <c:v>480</c:v>
                </c:pt>
                <c:pt idx="66">
                  <c:v>480</c:v>
                </c:pt>
                <c:pt idx="67">
                  <c:v>480</c:v>
                </c:pt>
                <c:pt idx="68">
                  <c:v>480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3-4960-B49C-12266176F7BB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Deaths'!$A$4:$A$81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'Rebased Deaths'!$G$4:$G$81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0.73529411764705888</c:v>
                </c:pt>
                <c:pt idx="27">
                  <c:v>0.73529411764705888</c:v>
                </c:pt>
                <c:pt idx="28">
                  <c:v>0</c:v>
                </c:pt>
                <c:pt idx="29">
                  <c:v>0.73529411764705888</c:v>
                </c:pt>
                <c:pt idx="30">
                  <c:v>0.73529411764705888</c:v>
                </c:pt>
                <c:pt idx="31">
                  <c:v>1.4705882352941178</c:v>
                </c:pt>
                <c:pt idx="32">
                  <c:v>1.4705882352941178</c:v>
                </c:pt>
                <c:pt idx="33">
                  <c:v>0</c:v>
                </c:pt>
                <c:pt idx="34">
                  <c:v>0</c:v>
                </c:pt>
                <c:pt idx="35">
                  <c:v>9.5588235294117645</c:v>
                </c:pt>
                <c:pt idx="36">
                  <c:v>0</c:v>
                </c:pt>
                <c:pt idx="37">
                  <c:v>25</c:v>
                </c:pt>
                <c:pt idx="38">
                  <c:v>0</c:v>
                </c:pt>
                <c:pt idx="39">
                  <c:v>11.764705882352942</c:v>
                </c:pt>
                <c:pt idx="40">
                  <c:v>48.529411764705884</c:v>
                </c:pt>
                <c:pt idx="41">
                  <c:v>29.411764705882351</c:v>
                </c:pt>
                <c:pt idx="42">
                  <c:v>41.176470588235297</c:v>
                </c:pt>
                <c:pt idx="43">
                  <c:v>35.294117647058826</c:v>
                </c:pt>
                <c:pt idx="44">
                  <c:v>39.705882352941174</c:v>
                </c:pt>
                <c:pt idx="45">
                  <c:v>63.970588235294123</c:v>
                </c:pt>
                <c:pt idx="46">
                  <c:v>31.617647058823529</c:v>
                </c:pt>
                <c:pt idx="47">
                  <c:v>83.088235294117638</c:v>
                </c:pt>
                <c:pt idx="48">
                  <c:v>133.08823529411765</c:v>
                </c:pt>
                <c:pt idx="49">
                  <c:v>191.17647058823528</c:v>
                </c:pt>
                <c:pt idx="50">
                  <c:v>153.6764705882353</c:v>
                </c:pt>
                <c:pt idx="51">
                  <c:v>132.35294117647061</c:v>
                </c:pt>
                <c:pt idx="52">
                  <c:v>280.14705882352939</c:v>
                </c:pt>
                <c:pt idx="53">
                  <c:v>413.97058823529409</c:v>
                </c:pt>
                <c:pt idx="54">
                  <c:v>418.38235294117646</c:v>
                </c:pt>
                <c:pt idx="55">
                  <c:v>502.94117647058823</c:v>
                </c:pt>
                <c:pt idx="56">
                  <c:v>520.58823529411768</c:v>
                </c:pt>
                <c:pt idx="57">
                  <c:v>456.61764705882354</c:v>
                </c:pt>
                <c:pt idx="58">
                  <c:v>322.79411764705884</c:v>
                </c:pt>
                <c:pt idx="59">
                  <c:v>577.94117647058829</c:v>
                </c:pt>
                <c:pt idx="60">
                  <c:v>689.7058823529411</c:v>
                </c:pt>
                <c:pt idx="61">
                  <c:v>689.7058823529411</c:v>
                </c:pt>
                <c:pt idx="62">
                  <c:v>689.7058823529411</c:v>
                </c:pt>
                <c:pt idx="63">
                  <c:v>689.7058823529411</c:v>
                </c:pt>
                <c:pt idx="64">
                  <c:v>689.7058823529411</c:v>
                </c:pt>
                <c:pt idx="65">
                  <c:v>689.7058823529411</c:v>
                </c:pt>
                <c:pt idx="66">
                  <c:v>689.7058823529411</c:v>
                </c:pt>
                <c:pt idx="67">
                  <c:v>689.7058823529411</c:v>
                </c:pt>
                <c:pt idx="68">
                  <c:v>689.7058823529411</c:v>
                </c:pt>
                <c:pt idx="69">
                  <c:v>689.7058823529411</c:v>
                </c:pt>
                <c:pt idx="70">
                  <c:v>689.7058823529411</c:v>
                </c:pt>
                <c:pt idx="71">
                  <c:v>689.7058823529411</c:v>
                </c:pt>
                <c:pt idx="72">
                  <c:v>689.7058823529411</c:v>
                </c:pt>
                <c:pt idx="73">
                  <c:v>689.7058823529411</c:v>
                </c:pt>
                <c:pt idx="74">
                  <c:v>689.7058823529411</c:v>
                </c:pt>
                <c:pt idx="75">
                  <c:v>689.7058823529411</c:v>
                </c:pt>
                <c:pt idx="76">
                  <c:v>689.7058823529411</c:v>
                </c:pt>
                <c:pt idx="77">
                  <c:v>689.7058823529411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03-4960-B49C-12266176F7BB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Deaths'!$A$4:$A$81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'Rebased Deaths'!$H$4:$H$81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0.1524390243902439</c:v>
                </c:pt>
                <c:pt idx="17">
                  <c:v>0</c:v>
                </c:pt>
                <c:pt idx="18">
                  <c:v>0.76219512195121941</c:v>
                </c:pt>
                <c:pt idx="19">
                  <c:v>0.1524390243902439</c:v>
                </c:pt>
                <c:pt idx="20">
                  <c:v>0.6097560975609756</c:v>
                </c:pt>
                <c:pt idx="21">
                  <c:v>0.1524390243902439</c:v>
                </c:pt>
                <c:pt idx="22">
                  <c:v>0.3048780487804878</c:v>
                </c:pt>
                <c:pt idx="23">
                  <c:v>0.45731707317073172</c:v>
                </c:pt>
                <c:pt idx="24">
                  <c:v>0.6097560975609756</c:v>
                </c:pt>
                <c:pt idx="25">
                  <c:v>0.1524390243902439</c:v>
                </c:pt>
                <c:pt idx="26">
                  <c:v>0.91463414634146345</c:v>
                </c:pt>
                <c:pt idx="27">
                  <c:v>1.2195121951219512</c:v>
                </c:pt>
                <c:pt idx="28">
                  <c:v>0.6097560975609756</c:v>
                </c:pt>
                <c:pt idx="29">
                  <c:v>1.0670731707317074</c:v>
                </c:pt>
                <c:pt idx="30">
                  <c:v>1.0670731707317074</c:v>
                </c:pt>
                <c:pt idx="31">
                  <c:v>1.3719512195121952</c:v>
                </c:pt>
                <c:pt idx="32">
                  <c:v>3.3536585365853662</c:v>
                </c:pt>
                <c:pt idx="33">
                  <c:v>3.5060975609756095</c:v>
                </c:pt>
                <c:pt idx="34">
                  <c:v>1.5243902439024388</c:v>
                </c:pt>
                <c:pt idx="35">
                  <c:v>12.5</c:v>
                </c:pt>
                <c:pt idx="36">
                  <c:v>6.7073170731707323</c:v>
                </c:pt>
                <c:pt idx="37">
                  <c:v>9.6036585365853657</c:v>
                </c:pt>
                <c:pt idx="38">
                  <c:v>16.76829268292683</c:v>
                </c:pt>
                <c:pt idx="39">
                  <c:v>21.341463414634145</c:v>
                </c:pt>
                <c:pt idx="40">
                  <c:v>22.713414634146343</c:v>
                </c:pt>
                <c:pt idx="41">
                  <c:v>35.975609756097562</c:v>
                </c:pt>
                <c:pt idx="42">
                  <c:v>40.701219512195124</c:v>
                </c:pt>
                <c:pt idx="43">
                  <c:v>56.707317073170728</c:v>
                </c:pt>
                <c:pt idx="44">
                  <c:v>67.835365853658544</c:v>
                </c:pt>
                <c:pt idx="45">
                  <c:v>67.225609756097555</c:v>
                </c:pt>
                <c:pt idx="46">
                  <c:v>77.896341463414643</c:v>
                </c:pt>
                <c:pt idx="47">
                  <c:v>136.4329268292683</c:v>
                </c:pt>
                <c:pt idx="48">
                  <c:v>134.7560975609756</c:v>
                </c:pt>
                <c:pt idx="49">
                  <c:v>178.20121951219514</c:v>
                </c:pt>
                <c:pt idx="50">
                  <c:v>176.98170731707319</c:v>
                </c:pt>
                <c:pt idx="51">
                  <c:v>201.21951219512198</c:v>
                </c:pt>
                <c:pt idx="52">
                  <c:v>184.7560975609756</c:v>
                </c:pt>
                <c:pt idx="53">
                  <c:v>177.4390243902439</c:v>
                </c:pt>
                <c:pt idx="54">
                  <c:v>295.57926829268297</c:v>
                </c:pt>
                <c:pt idx="55">
                  <c:v>300.76219512195121</c:v>
                </c:pt>
                <c:pt idx="56">
                  <c:v>300.76219512195121</c:v>
                </c:pt>
                <c:pt idx="57">
                  <c:v>300.76219512195121</c:v>
                </c:pt>
                <c:pt idx="58">
                  <c:v>300.76219512195121</c:v>
                </c:pt>
                <c:pt idx="59">
                  <c:v>300.76219512195121</c:v>
                </c:pt>
                <c:pt idx="60">
                  <c:v>300.76219512195121</c:v>
                </c:pt>
                <c:pt idx="61">
                  <c:v>300.76219512195121</c:v>
                </c:pt>
                <c:pt idx="62">
                  <c:v>300.76219512195121</c:v>
                </c:pt>
                <c:pt idx="63">
                  <c:v>300.76219512195121</c:v>
                </c:pt>
                <c:pt idx="64">
                  <c:v>300.76219512195121</c:v>
                </c:pt>
                <c:pt idx="65">
                  <c:v>300.76219512195121</c:v>
                </c:pt>
                <c:pt idx="66">
                  <c:v>300.76219512195121</c:v>
                </c:pt>
                <c:pt idx="67">
                  <c:v>300.76219512195121</c:v>
                </c:pt>
                <c:pt idx="68">
                  <c:v>300.76219512195121</c:v>
                </c:pt>
                <c:pt idx="69">
                  <c:v>300.76219512195121</c:v>
                </c:pt>
                <c:pt idx="70">
                  <c:v>300.76219512195121</c:v>
                </c:pt>
                <c:pt idx="71">
                  <c:v>300.76219512195121</c:v>
                </c:pt>
                <c:pt idx="72">
                  <c:v>300.76219512195121</c:v>
                </c:pt>
                <c:pt idx="73">
                  <c:v>300.76219512195121</c:v>
                </c:pt>
                <c:pt idx="74">
                  <c:v>300.76219512195121</c:v>
                </c:pt>
                <c:pt idx="75">
                  <c:v>300.76219512195121</c:v>
                </c:pt>
                <c:pt idx="76">
                  <c:v>300.76219512195121</c:v>
                </c:pt>
                <c:pt idx="77">
                  <c:v>300.76219512195121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3-4960-B49C-12266176F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0736"/>
        <c:axId val="703354344"/>
      </c:scatterChart>
      <c:valAx>
        <c:axId val="70335073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344"/>
        <c:crosses val="autoZero"/>
        <c:crossBetween val="midCat"/>
      </c:valAx>
      <c:valAx>
        <c:axId val="7033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Rebased population adjusted daily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Deaths'!$A$4:$A$81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'Rebased Deaths'!$B$4:$B$81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0.74626865671641784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0.74626865671641784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0.74626865671641784</c:v>
                </c:pt>
                <c:pt idx="29">
                  <c:v>0.74626865671641784</c:v>
                </c:pt>
                <c:pt idx="30">
                  <c:v>0</c:v>
                </c:pt>
                <c:pt idx="31">
                  <c:v>1.4925373134328357</c:v>
                </c:pt>
                <c:pt idx="32">
                  <c:v>2.2388059701492535</c:v>
                </c:pt>
                <c:pt idx="33">
                  <c:v>1.4925373134328357</c:v>
                </c:pt>
                <c:pt idx="34">
                  <c:v>5.9701492537313428</c:v>
                </c:pt>
                <c:pt idx="35">
                  <c:v>0</c:v>
                </c:pt>
                <c:pt idx="36">
                  <c:v>10.447761194029852</c:v>
                </c:pt>
                <c:pt idx="37">
                  <c:v>11.194029850746269</c:v>
                </c:pt>
                <c:pt idx="38">
                  <c:v>0</c:v>
                </c:pt>
                <c:pt idx="39">
                  <c:v>23.134328358208954</c:v>
                </c:pt>
                <c:pt idx="40">
                  <c:v>8.9552238805970141</c:v>
                </c:pt>
                <c:pt idx="41">
                  <c:v>0</c:v>
                </c:pt>
                <c:pt idx="42">
                  <c:v>42.537313432835816</c:v>
                </c:pt>
                <c:pt idx="43">
                  <c:v>0</c:v>
                </c:pt>
                <c:pt idx="44">
                  <c:v>0</c:v>
                </c:pt>
                <c:pt idx="45">
                  <c:v>70.895522388059703</c:v>
                </c:pt>
                <c:pt idx="46">
                  <c:v>154.47761194029852</c:v>
                </c:pt>
                <c:pt idx="47">
                  <c:v>83.582089552238813</c:v>
                </c:pt>
                <c:pt idx="48">
                  <c:v>83.582089552238813</c:v>
                </c:pt>
                <c:pt idx="49">
                  <c:v>138.80597014925374</c:v>
                </c:pt>
                <c:pt idx="50">
                  <c:v>179.1044776119403</c:v>
                </c:pt>
                <c:pt idx="51">
                  <c:v>172.38805970149252</c:v>
                </c:pt>
                <c:pt idx="52">
                  <c:v>272.38805970149252</c:v>
                </c:pt>
                <c:pt idx="53">
                  <c:v>223.13432835820896</c:v>
                </c:pt>
                <c:pt idx="54">
                  <c:v>238.0597014925373</c:v>
                </c:pt>
                <c:pt idx="55">
                  <c:v>217.91044776119404</c:v>
                </c:pt>
                <c:pt idx="56">
                  <c:v>311.94029850746267</c:v>
                </c:pt>
                <c:pt idx="57">
                  <c:v>372.38805970149252</c:v>
                </c:pt>
                <c:pt idx="58">
                  <c:v>379.85074626865674</c:v>
                </c:pt>
                <c:pt idx="59">
                  <c:v>1011.1940298507463</c:v>
                </c:pt>
                <c:pt idx="60">
                  <c:v>835.82089552238801</c:v>
                </c:pt>
                <c:pt idx="61">
                  <c:v>785.82089552238801</c:v>
                </c:pt>
                <c:pt idx="62">
                  <c:v>386.56716417910451</c:v>
                </c:pt>
                <c:pt idx="63">
                  <c:v>621.64179104477614</c:v>
                </c:pt>
                <c:pt idx="64">
                  <c:v>1057.4626865671642</c:v>
                </c:pt>
                <c:pt idx="65">
                  <c:v>403.73134328358208</c:v>
                </c:pt>
                <c:pt idx="66">
                  <c:v>403.73134328358208</c:v>
                </c:pt>
                <c:pt idx="67">
                  <c:v>403.73134328358208</c:v>
                </c:pt>
                <c:pt idx="68">
                  <c:v>403.73134328358208</c:v>
                </c:pt>
                <c:pt idx="69">
                  <c:v>403.73134328358208</c:v>
                </c:pt>
                <c:pt idx="70">
                  <c:v>403.73134328358208</c:v>
                </c:pt>
                <c:pt idx="71">
                  <c:v>403.73134328358208</c:v>
                </c:pt>
                <c:pt idx="72">
                  <c:v>403.73134328358208</c:v>
                </c:pt>
                <c:pt idx="73">
                  <c:v>403.73134328358208</c:v>
                </c:pt>
                <c:pt idx="74">
                  <c:v>403.73134328358208</c:v>
                </c:pt>
                <c:pt idx="75">
                  <c:v>403.73134328358208</c:v>
                </c:pt>
                <c:pt idx="76">
                  <c:v>403.73134328358208</c:v>
                </c:pt>
                <c:pt idx="77">
                  <c:v>403.73134328358208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C-4CED-A1B9-41B9120CB6C7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Deaths'!$A$4:$A$81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'Rebased Deaths'!$C$4:$C$81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1.2048192771084336</c:v>
                </c:pt>
                <c:pt idx="28">
                  <c:v>0</c:v>
                </c:pt>
                <c:pt idx="29">
                  <c:v>0.60240963855421681</c:v>
                </c:pt>
                <c:pt idx="30">
                  <c:v>0</c:v>
                </c:pt>
                <c:pt idx="31">
                  <c:v>2.4096385542168672</c:v>
                </c:pt>
                <c:pt idx="32">
                  <c:v>1.2048192771084336</c:v>
                </c:pt>
                <c:pt idx="33">
                  <c:v>1.2048192771084336</c:v>
                </c:pt>
                <c:pt idx="34">
                  <c:v>3.6144578313253013</c:v>
                </c:pt>
                <c:pt idx="35">
                  <c:v>4.2168674698795181</c:v>
                </c:pt>
                <c:pt idx="36">
                  <c:v>2.4096385542168672</c:v>
                </c:pt>
                <c:pt idx="37">
                  <c:v>9.6385542168674689</c:v>
                </c:pt>
                <c:pt idx="38">
                  <c:v>13.855421686746986</c:v>
                </c:pt>
                <c:pt idx="39">
                  <c:v>10.240963855421688</c:v>
                </c:pt>
                <c:pt idx="40">
                  <c:v>6.0240963855421681</c:v>
                </c:pt>
                <c:pt idx="41">
                  <c:v>17.46987951807229</c:v>
                </c:pt>
                <c:pt idx="42">
                  <c:v>20.481927710843376</c:v>
                </c:pt>
                <c:pt idx="43">
                  <c:v>29.518072289156628</c:v>
                </c:pt>
                <c:pt idx="44">
                  <c:v>36.746987951807228</c:v>
                </c:pt>
                <c:pt idx="45">
                  <c:v>45.180722891566262</c:v>
                </c:pt>
                <c:pt idx="46">
                  <c:v>54.819277108433731</c:v>
                </c:pt>
                <c:pt idx="47">
                  <c:v>60.24096385542169</c:v>
                </c:pt>
                <c:pt idx="48">
                  <c:v>67.46987951807229</c:v>
                </c:pt>
                <c:pt idx="49">
                  <c:v>78.313253012048193</c:v>
                </c:pt>
                <c:pt idx="50">
                  <c:v>87.349397590361448</c:v>
                </c:pt>
                <c:pt idx="51">
                  <c:v>112.65060240963855</c:v>
                </c:pt>
                <c:pt idx="52">
                  <c:v>101.20481927710843</c:v>
                </c:pt>
                <c:pt idx="53">
                  <c:v>101.80722891566266</c:v>
                </c:pt>
                <c:pt idx="54">
                  <c:v>84.337349397590359</c:v>
                </c:pt>
                <c:pt idx="55">
                  <c:v>136.14457831325302</c:v>
                </c:pt>
                <c:pt idx="56">
                  <c:v>124.09638554216868</c:v>
                </c:pt>
                <c:pt idx="57">
                  <c:v>200.60240963855421</c:v>
                </c:pt>
                <c:pt idx="58">
                  <c:v>200.60240963855421</c:v>
                </c:pt>
                <c:pt idx="59">
                  <c:v>200.60240963855421</c:v>
                </c:pt>
                <c:pt idx="60">
                  <c:v>200.60240963855421</c:v>
                </c:pt>
                <c:pt idx="61">
                  <c:v>200.60240963855421</c:v>
                </c:pt>
                <c:pt idx="62">
                  <c:v>200.60240963855421</c:v>
                </c:pt>
                <c:pt idx="63">
                  <c:v>200.60240963855421</c:v>
                </c:pt>
                <c:pt idx="64">
                  <c:v>200.60240963855421</c:v>
                </c:pt>
                <c:pt idx="65">
                  <c:v>200.60240963855421</c:v>
                </c:pt>
                <c:pt idx="66">
                  <c:v>200.60240963855421</c:v>
                </c:pt>
                <c:pt idx="67">
                  <c:v>200.60240963855421</c:v>
                </c:pt>
                <c:pt idx="68">
                  <c:v>200.60240963855421</c:v>
                </c:pt>
                <c:pt idx="69">
                  <c:v>200.60240963855421</c:v>
                </c:pt>
                <c:pt idx="70">
                  <c:v>200.60240963855421</c:v>
                </c:pt>
                <c:pt idx="71">
                  <c:v>200.60240963855421</c:v>
                </c:pt>
                <c:pt idx="72">
                  <c:v>200.60240963855421</c:v>
                </c:pt>
                <c:pt idx="73">
                  <c:v>200.60240963855421</c:v>
                </c:pt>
                <c:pt idx="74">
                  <c:v>200.60240963855421</c:v>
                </c:pt>
                <c:pt idx="75">
                  <c:v>200.60240963855421</c:v>
                </c:pt>
                <c:pt idx="76">
                  <c:v>200.60240963855421</c:v>
                </c:pt>
                <c:pt idx="77">
                  <c:v>200.60240963855421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6C-4CED-A1B9-41B9120CB6C7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Deaths'!$A$4:$A$81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'Rebased Deaths'!$D$4:$D$81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0.83333333333333337</c:v>
                </c:pt>
                <c:pt idx="31">
                  <c:v>0.83333333333333337</c:v>
                </c:pt>
                <c:pt idx="32">
                  <c:v>0.83333333333333337</c:v>
                </c:pt>
                <c:pt idx="33">
                  <c:v>3.3333333333333335</c:v>
                </c:pt>
                <c:pt idx="34">
                  <c:v>2.5</c:v>
                </c:pt>
                <c:pt idx="35">
                  <c:v>1.6666666666666667</c:v>
                </c:pt>
                <c:pt idx="36">
                  <c:v>4.166666666666667</c:v>
                </c:pt>
                <c:pt idx="37">
                  <c:v>3.3333333333333335</c:v>
                </c:pt>
                <c:pt idx="38">
                  <c:v>6.666666666666667</c:v>
                </c:pt>
                <c:pt idx="39">
                  <c:v>4.166666666666667</c:v>
                </c:pt>
                <c:pt idx="40">
                  <c:v>15</c:v>
                </c:pt>
                <c:pt idx="41">
                  <c:v>22.5</c:v>
                </c:pt>
                <c:pt idx="42">
                  <c:v>23.333333333333332</c:v>
                </c:pt>
                <c:pt idx="43">
                  <c:v>34.166666666666664</c:v>
                </c:pt>
                <c:pt idx="44">
                  <c:v>40.833333333333336</c:v>
                </c:pt>
                <c:pt idx="45">
                  <c:v>30</c:v>
                </c:pt>
                <c:pt idx="46">
                  <c:v>110.83333333333333</c:v>
                </c:pt>
                <c:pt idx="47">
                  <c:v>80.833333333333343</c:v>
                </c:pt>
                <c:pt idx="48">
                  <c:v>140</c:v>
                </c:pt>
                <c:pt idx="49">
                  <c:v>163.33333333333334</c:v>
                </c:pt>
                <c:pt idx="50">
                  <c:v>0</c:v>
                </c:pt>
                <c:pt idx="51">
                  <c:v>365.83333333333331</c:v>
                </c:pt>
                <c:pt idx="52">
                  <c:v>145.83333333333331</c:v>
                </c:pt>
                <c:pt idx="53">
                  <c:v>306.66666666666669</c:v>
                </c:pt>
                <c:pt idx="54">
                  <c:v>290.83333333333331</c:v>
                </c:pt>
                <c:pt idx="55">
                  <c:v>287.5</c:v>
                </c:pt>
                <c:pt idx="56">
                  <c:v>395.83333333333331</c:v>
                </c:pt>
                <c:pt idx="57">
                  <c:v>355.83333333333331</c:v>
                </c:pt>
                <c:pt idx="58">
                  <c:v>522.5</c:v>
                </c:pt>
                <c:pt idx="59">
                  <c:v>660.83333333333337</c:v>
                </c:pt>
                <c:pt idx="60">
                  <c:v>542.5</c:v>
                </c:pt>
                <c:pt idx="61">
                  <c:v>500.83333333333331</c:v>
                </c:pt>
                <c:pt idx="62">
                  <c:v>619.16666666666674</c:v>
                </c:pt>
                <c:pt idx="63">
                  <c:v>569.16666666666663</c:v>
                </c:pt>
                <c:pt idx="64">
                  <c:v>593.33333333333326</c:v>
                </c:pt>
                <c:pt idx="65">
                  <c:v>765.83333333333326</c:v>
                </c:pt>
                <c:pt idx="66">
                  <c:v>740.83333333333337</c:v>
                </c:pt>
                <c:pt idx="67">
                  <c:v>630</c:v>
                </c:pt>
                <c:pt idx="68">
                  <c:v>676.66666666666663</c:v>
                </c:pt>
                <c:pt idx="69">
                  <c:v>697.5</c:v>
                </c:pt>
                <c:pt idx="70">
                  <c:v>605.83333333333337</c:v>
                </c:pt>
                <c:pt idx="71">
                  <c:v>633.33333333333337</c:v>
                </c:pt>
                <c:pt idx="72">
                  <c:v>638.33333333333326</c:v>
                </c:pt>
                <c:pt idx="73">
                  <c:v>567.5</c:v>
                </c:pt>
                <c:pt idx="74">
                  <c:v>437.49999999999994</c:v>
                </c:pt>
                <c:pt idx="75">
                  <c:v>530</c:v>
                </c:pt>
                <c:pt idx="76">
                  <c:v>503.33333333333331</c:v>
                </c:pt>
                <c:pt idx="77">
                  <c:v>451.66666666666669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6C-4CED-A1B9-41B9120CB6C7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Deaths'!$A$4:$A$81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'Rebased Deaths'!$E$4:$E$81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1.0638297872340425</c:v>
                </c:pt>
                <c:pt idx="38">
                  <c:v>1.0638297872340425</c:v>
                </c:pt>
                <c:pt idx="39">
                  <c:v>1.0638297872340425</c:v>
                </c:pt>
                <c:pt idx="40">
                  <c:v>2.1276595744680851</c:v>
                </c:pt>
                <c:pt idx="41">
                  <c:v>5.3191489361702127</c:v>
                </c:pt>
                <c:pt idx="42">
                  <c:v>7.4468085106382977</c:v>
                </c:pt>
                <c:pt idx="43">
                  <c:v>11.702127659574469</c:v>
                </c:pt>
                <c:pt idx="44">
                  <c:v>7.4468085106382977</c:v>
                </c:pt>
                <c:pt idx="45">
                  <c:v>20.212765957446809</c:v>
                </c:pt>
                <c:pt idx="46">
                  <c:v>1.0638297872340425</c:v>
                </c:pt>
                <c:pt idx="47">
                  <c:v>82.978723404255319</c:v>
                </c:pt>
                <c:pt idx="48">
                  <c:v>65.957446808510639</c:v>
                </c:pt>
                <c:pt idx="49">
                  <c:v>100</c:v>
                </c:pt>
                <c:pt idx="50">
                  <c:v>56.382978723404257</c:v>
                </c:pt>
                <c:pt idx="51">
                  <c:v>203.19148936170214</c:v>
                </c:pt>
                <c:pt idx="52">
                  <c:v>95.744680851063833</c:v>
                </c:pt>
                <c:pt idx="53">
                  <c:v>220.21276595744681</c:v>
                </c:pt>
                <c:pt idx="54">
                  <c:v>226.59574468085108</c:v>
                </c:pt>
                <c:pt idx="55">
                  <c:v>353.19148936170211</c:v>
                </c:pt>
                <c:pt idx="56">
                  <c:v>422.34042553191495</c:v>
                </c:pt>
                <c:pt idx="57">
                  <c:v>573.404255319149</c:v>
                </c:pt>
                <c:pt idx="58">
                  <c:v>528.72340425531922</c:v>
                </c:pt>
                <c:pt idx="59">
                  <c:v>892.55319148936167</c:v>
                </c:pt>
                <c:pt idx="60">
                  <c:v>763.82978723404256</c:v>
                </c:pt>
                <c:pt idx="61">
                  <c:v>822.34042553191478</c:v>
                </c:pt>
                <c:pt idx="62">
                  <c:v>897.87234042553189</c:v>
                </c:pt>
                <c:pt idx="63">
                  <c:v>873.404255319149</c:v>
                </c:pt>
                <c:pt idx="64">
                  <c:v>971.27659574468078</c:v>
                </c:pt>
                <c:pt idx="65">
                  <c:v>795.74468085106378</c:v>
                </c:pt>
                <c:pt idx="66">
                  <c:v>981.91489361702122</c:v>
                </c:pt>
                <c:pt idx="67">
                  <c:v>1022.3404255319149</c:v>
                </c:pt>
                <c:pt idx="68">
                  <c:v>904.25531914893622</c:v>
                </c:pt>
                <c:pt idx="69">
                  <c:v>796.80851063829789</c:v>
                </c:pt>
                <c:pt idx="70">
                  <c:v>738.29787234042556</c:v>
                </c:pt>
                <c:pt idx="71">
                  <c:v>744.68085106382978</c:v>
                </c:pt>
                <c:pt idx="72">
                  <c:v>748.936170212766</c:v>
                </c:pt>
                <c:pt idx="73">
                  <c:v>794.68085106382978</c:v>
                </c:pt>
                <c:pt idx="74">
                  <c:v>794.68085106382978</c:v>
                </c:pt>
                <c:pt idx="75">
                  <c:v>794.68085106382978</c:v>
                </c:pt>
                <c:pt idx="76">
                  <c:v>794.68085106382978</c:v>
                </c:pt>
                <c:pt idx="77">
                  <c:v>794.68085106382978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6C-4CED-A1B9-41B9120CB6C7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Deaths'!$A$4:$A$81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'Rebased Deaths'!$F$4:$F$81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5</c:v>
                </c:pt>
                <c:pt idx="34">
                  <c:v>15</c:v>
                </c:pt>
                <c:pt idx="35">
                  <c:v>5</c:v>
                </c:pt>
                <c:pt idx="36">
                  <c:v>15</c:v>
                </c:pt>
                <c:pt idx="37">
                  <c:v>5</c:v>
                </c:pt>
                <c:pt idx="38">
                  <c:v>25</c:v>
                </c:pt>
                <c:pt idx="39">
                  <c:v>20</c:v>
                </c:pt>
                <c:pt idx="40">
                  <c:v>5</c:v>
                </c:pt>
                <c:pt idx="41">
                  <c:v>20</c:v>
                </c:pt>
                <c:pt idx="42">
                  <c:v>55</c:v>
                </c:pt>
                <c:pt idx="43">
                  <c:v>130</c:v>
                </c:pt>
                <c:pt idx="44">
                  <c:v>75</c:v>
                </c:pt>
                <c:pt idx="45">
                  <c:v>140</c:v>
                </c:pt>
                <c:pt idx="46">
                  <c:v>0</c:v>
                </c:pt>
                <c:pt idx="47">
                  <c:v>25</c:v>
                </c:pt>
                <c:pt idx="48">
                  <c:v>180</c:v>
                </c:pt>
                <c:pt idx="49">
                  <c:v>170</c:v>
                </c:pt>
                <c:pt idx="50">
                  <c:v>295</c:v>
                </c:pt>
                <c:pt idx="51">
                  <c:v>345</c:v>
                </c:pt>
                <c:pt idx="52">
                  <c:v>250.00000000000003</c:v>
                </c:pt>
                <c:pt idx="53">
                  <c:v>75</c:v>
                </c:pt>
                <c:pt idx="54">
                  <c:v>140</c:v>
                </c:pt>
                <c:pt idx="55">
                  <c:v>380</c:v>
                </c:pt>
                <c:pt idx="56">
                  <c:v>570</c:v>
                </c:pt>
                <c:pt idx="57">
                  <c:v>480</c:v>
                </c:pt>
                <c:pt idx="58">
                  <c:v>480</c:v>
                </c:pt>
                <c:pt idx="59">
                  <c:v>480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480</c:v>
                </c:pt>
                <c:pt idx="64">
                  <c:v>480</c:v>
                </c:pt>
                <c:pt idx="65">
                  <c:v>480</c:v>
                </c:pt>
                <c:pt idx="66">
                  <c:v>480</c:v>
                </c:pt>
                <c:pt idx="67">
                  <c:v>480</c:v>
                </c:pt>
                <c:pt idx="68">
                  <c:v>480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6C-4CED-A1B9-41B9120CB6C7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Deaths'!$A$4:$A$81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'Rebased Deaths'!$G$4:$G$81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0.73529411764705888</c:v>
                </c:pt>
                <c:pt idx="27">
                  <c:v>0.73529411764705888</c:v>
                </c:pt>
                <c:pt idx="28">
                  <c:v>0</c:v>
                </c:pt>
                <c:pt idx="29">
                  <c:v>0.73529411764705888</c:v>
                </c:pt>
                <c:pt idx="30">
                  <c:v>0.73529411764705888</c:v>
                </c:pt>
                <c:pt idx="31">
                  <c:v>1.4705882352941178</c:v>
                </c:pt>
                <c:pt idx="32">
                  <c:v>1.4705882352941178</c:v>
                </c:pt>
                <c:pt idx="33">
                  <c:v>0</c:v>
                </c:pt>
                <c:pt idx="34">
                  <c:v>0</c:v>
                </c:pt>
                <c:pt idx="35">
                  <c:v>9.5588235294117645</c:v>
                </c:pt>
                <c:pt idx="36">
                  <c:v>0</c:v>
                </c:pt>
                <c:pt idx="37">
                  <c:v>25</c:v>
                </c:pt>
                <c:pt idx="38">
                  <c:v>0</c:v>
                </c:pt>
                <c:pt idx="39">
                  <c:v>11.764705882352942</c:v>
                </c:pt>
                <c:pt idx="40">
                  <c:v>48.529411764705884</c:v>
                </c:pt>
                <c:pt idx="41">
                  <c:v>29.411764705882351</c:v>
                </c:pt>
                <c:pt idx="42">
                  <c:v>41.176470588235297</c:v>
                </c:pt>
                <c:pt idx="43">
                  <c:v>35.294117647058826</c:v>
                </c:pt>
                <c:pt idx="44">
                  <c:v>39.705882352941174</c:v>
                </c:pt>
                <c:pt idx="45">
                  <c:v>63.970588235294123</c:v>
                </c:pt>
                <c:pt idx="46">
                  <c:v>31.617647058823529</c:v>
                </c:pt>
                <c:pt idx="47">
                  <c:v>83.088235294117638</c:v>
                </c:pt>
                <c:pt idx="48">
                  <c:v>133.08823529411765</c:v>
                </c:pt>
                <c:pt idx="49">
                  <c:v>191.17647058823528</c:v>
                </c:pt>
                <c:pt idx="50">
                  <c:v>153.6764705882353</c:v>
                </c:pt>
                <c:pt idx="51">
                  <c:v>132.35294117647061</c:v>
                </c:pt>
                <c:pt idx="52">
                  <c:v>280.14705882352939</c:v>
                </c:pt>
                <c:pt idx="53">
                  <c:v>413.97058823529409</c:v>
                </c:pt>
                <c:pt idx="54">
                  <c:v>418.38235294117646</c:v>
                </c:pt>
                <c:pt idx="55">
                  <c:v>502.94117647058823</c:v>
                </c:pt>
                <c:pt idx="56">
                  <c:v>520.58823529411768</c:v>
                </c:pt>
                <c:pt idx="57">
                  <c:v>456.61764705882354</c:v>
                </c:pt>
                <c:pt idx="58">
                  <c:v>322.79411764705884</c:v>
                </c:pt>
                <c:pt idx="59">
                  <c:v>577.94117647058829</c:v>
                </c:pt>
                <c:pt idx="60">
                  <c:v>689.7058823529411</c:v>
                </c:pt>
                <c:pt idx="61">
                  <c:v>689.7058823529411</c:v>
                </c:pt>
                <c:pt idx="62">
                  <c:v>689.7058823529411</c:v>
                </c:pt>
                <c:pt idx="63">
                  <c:v>689.7058823529411</c:v>
                </c:pt>
                <c:pt idx="64">
                  <c:v>689.7058823529411</c:v>
                </c:pt>
                <c:pt idx="65">
                  <c:v>689.7058823529411</c:v>
                </c:pt>
                <c:pt idx="66">
                  <c:v>689.7058823529411</c:v>
                </c:pt>
                <c:pt idx="67">
                  <c:v>689.7058823529411</c:v>
                </c:pt>
                <c:pt idx="68">
                  <c:v>689.7058823529411</c:v>
                </c:pt>
                <c:pt idx="69">
                  <c:v>689.7058823529411</c:v>
                </c:pt>
                <c:pt idx="70">
                  <c:v>689.7058823529411</c:v>
                </c:pt>
                <c:pt idx="71">
                  <c:v>689.7058823529411</c:v>
                </c:pt>
                <c:pt idx="72">
                  <c:v>689.7058823529411</c:v>
                </c:pt>
                <c:pt idx="73">
                  <c:v>689.7058823529411</c:v>
                </c:pt>
                <c:pt idx="74">
                  <c:v>689.7058823529411</c:v>
                </c:pt>
                <c:pt idx="75">
                  <c:v>689.7058823529411</c:v>
                </c:pt>
                <c:pt idx="76">
                  <c:v>689.7058823529411</c:v>
                </c:pt>
                <c:pt idx="77">
                  <c:v>689.7058823529411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6C-4CED-A1B9-41B9120CB6C7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Deaths'!$A$4:$A$81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'Rebased Deaths'!$H$4:$H$81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0.1524390243902439</c:v>
                </c:pt>
                <c:pt idx="17">
                  <c:v>0</c:v>
                </c:pt>
                <c:pt idx="18">
                  <c:v>0.76219512195121941</c:v>
                </c:pt>
                <c:pt idx="19">
                  <c:v>0.1524390243902439</c:v>
                </c:pt>
                <c:pt idx="20">
                  <c:v>0.6097560975609756</c:v>
                </c:pt>
                <c:pt idx="21">
                  <c:v>0.1524390243902439</c:v>
                </c:pt>
                <c:pt idx="22">
                  <c:v>0.3048780487804878</c:v>
                </c:pt>
                <c:pt idx="23">
                  <c:v>0.45731707317073172</c:v>
                </c:pt>
                <c:pt idx="24">
                  <c:v>0.6097560975609756</c:v>
                </c:pt>
                <c:pt idx="25">
                  <c:v>0.1524390243902439</c:v>
                </c:pt>
                <c:pt idx="26">
                  <c:v>0.91463414634146345</c:v>
                </c:pt>
                <c:pt idx="27">
                  <c:v>1.2195121951219512</c:v>
                </c:pt>
                <c:pt idx="28">
                  <c:v>0.6097560975609756</c:v>
                </c:pt>
                <c:pt idx="29">
                  <c:v>1.0670731707317074</c:v>
                </c:pt>
                <c:pt idx="30">
                  <c:v>1.0670731707317074</c:v>
                </c:pt>
                <c:pt idx="31">
                  <c:v>1.3719512195121952</c:v>
                </c:pt>
                <c:pt idx="32">
                  <c:v>3.3536585365853662</c:v>
                </c:pt>
                <c:pt idx="33">
                  <c:v>3.5060975609756095</c:v>
                </c:pt>
                <c:pt idx="34">
                  <c:v>1.5243902439024388</c:v>
                </c:pt>
                <c:pt idx="35">
                  <c:v>12.5</c:v>
                </c:pt>
                <c:pt idx="36">
                  <c:v>6.7073170731707323</c:v>
                </c:pt>
                <c:pt idx="37">
                  <c:v>9.6036585365853657</c:v>
                </c:pt>
                <c:pt idx="38">
                  <c:v>16.76829268292683</c:v>
                </c:pt>
                <c:pt idx="39">
                  <c:v>21.341463414634145</c:v>
                </c:pt>
                <c:pt idx="40">
                  <c:v>22.713414634146343</c:v>
                </c:pt>
                <c:pt idx="41">
                  <c:v>35.975609756097562</c:v>
                </c:pt>
                <c:pt idx="42">
                  <c:v>40.701219512195124</c:v>
                </c:pt>
                <c:pt idx="43">
                  <c:v>56.707317073170728</c:v>
                </c:pt>
                <c:pt idx="44">
                  <c:v>67.835365853658544</c:v>
                </c:pt>
                <c:pt idx="45">
                  <c:v>67.225609756097555</c:v>
                </c:pt>
                <c:pt idx="46">
                  <c:v>77.896341463414643</c:v>
                </c:pt>
                <c:pt idx="47">
                  <c:v>136.4329268292683</c:v>
                </c:pt>
                <c:pt idx="48">
                  <c:v>134.7560975609756</c:v>
                </c:pt>
                <c:pt idx="49">
                  <c:v>178.20121951219514</c:v>
                </c:pt>
                <c:pt idx="50">
                  <c:v>176.98170731707319</c:v>
                </c:pt>
                <c:pt idx="51">
                  <c:v>201.21951219512198</c:v>
                </c:pt>
                <c:pt idx="52">
                  <c:v>184.7560975609756</c:v>
                </c:pt>
                <c:pt idx="53">
                  <c:v>177.4390243902439</c:v>
                </c:pt>
                <c:pt idx="54">
                  <c:v>295.57926829268297</c:v>
                </c:pt>
                <c:pt idx="55">
                  <c:v>300.76219512195121</c:v>
                </c:pt>
                <c:pt idx="56">
                  <c:v>300.76219512195121</c:v>
                </c:pt>
                <c:pt idx="57">
                  <c:v>300.76219512195121</c:v>
                </c:pt>
                <c:pt idx="58">
                  <c:v>300.76219512195121</c:v>
                </c:pt>
                <c:pt idx="59">
                  <c:v>300.76219512195121</c:v>
                </c:pt>
                <c:pt idx="60">
                  <c:v>300.76219512195121</c:v>
                </c:pt>
                <c:pt idx="61">
                  <c:v>300.76219512195121</c:v>
                </c:pt>
                <c:pt idx="62">
                  <c:v>300.76219512195121</c:v>
                </c:pt>
                <c:pt idx="63">
                  <c:v>300.76219512195121</c:v>
                </c:pt>
                <c:pt idx="64">
                  <c:v>300.76219512195121</c:v>
                </c:pt>
                <c:pt idx="65">
                  <c:v>300.76219512195121</c:v>
                </c:pt>
                <c:pt idx="66">
                  <c:v>300.76219512195121</c:v>
                </c:pt>
                <c:pt idx="67">
                  <c:v>300.76219512195121</c:v>
                </c:pt>
                <c:pt idx="68">
                  <c:v>300.76219512195121</c:v>
                </c:pt>
                <c:pt idx="69">
                  <c:v>300.76219512195121</c:v>
                </c:pt>
                <c:pt idx="70">
                  <c:v>300.76219512195121</c:v>
                </c:pt>
                <c:pt idx="71">
                  <c:v>300.76219512195121</c:v>
                </c:pt>
                <c:pt idx="72">
                  <c:v>300.76219512195121</c:v>
                </c:pt>
                <c:pt idx="73">
                  <c:v>300.76219512195121</c:v>
                </c:pt>
                <c:pt idx="74">
                  <c:v>300.76219512195121</c:v>
                </c:pt>
                <c:pt idx="75">
                  <c:v>300.76219512195121</c:v>
                </c:pt>
                <c:pt idx="76">
                  <c:v>300.76219512195121</c:v>
                </c:pt>
                <c:pt idx="77">
                  <c:v>300.76219512195121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6C-4CED-A1B9-41B9120CB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8976"/>
        <c:axId val="690155552"/>
      </c:scatterChart>
      <c:valAx>
        <c:axId val="1054228976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Rebased</a:t>
                </a:r>
                <a:r>
                  <a:rPr lang="en-GB" sz="1100" baseline="0"/>
                  <a:t> days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55552"/>
        <c:crosses val="autoZero"/>
        <c:crossBetween val="midCat"/>
      </c:valAx>
      <c:valAx>
        <c:axId val="6901555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Daily deaths equivalent (50m population)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2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1A143E-349C-4F89-8BE2-F54E90754587}">
  <sheetPr codeName="Chart6"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AC2B8-34BF-48C0-A54C-CD9F01A75C90}">
  <sheetPr codeName="Chart7"/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98FAE7-0E6B-4861-8855-9E9652771245}">
  <sheetPr codeName="Chart8"/>
  <sheetViews>
    <sheetView zoomScale="1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94A68A-F61F-4E2D-9095-32F1B354244B}">
  <sheetPr codeName="Chart10"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43227-9594-4E12-AA1F-136F8C0CE6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0.83759</cdr:x>
      <cdr:y>0.60124</cdr:y>
    </cdr:from>
    <cdr:to>
      <cdr:x>0.92321</cdr:x>
      <cdr:y>0.64989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7797556" y="3654246"/>
          <a:ext cx="797084" cy="295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0.83864</cdr:x>
      <cdr:y>0.33675</cdr:y>
    </cdr:from>
    <cdr:to>
      <cdr:x>0.92425</cdr:x>
      <cdr:y>0.38539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807349" y="2046688"/>
          <a:ext cx="796991" cy="295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0.83687</cdr:x>
      <cdr:y>0.55024</cdr:y>
    </cdr:from>
    <cdr:to>
      <cdr:x>0.92248</cdr:x>
      <cdr:y>0.59889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790909" y="3344281"/>
          <a:ext cx="796990" cy="295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0.84039</cdr:x>
      <cdr:y>0.40567</cdr:y>
    </cdr:from>
    <cdr:to>
      <cdr:x>0.92601</cdr:x>
      <cdr:y>0.45432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823679" y="2465609"/>
          <a:ext cx="797084" cy="295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0.83687</cdr:x>
      <cdr:y>0.57457</cdr:y>
    </cdr:from>
    <cdr:to>
      <cdr:x>0.92248</cdr:x>
      <cdr:y>0.62321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790909" y="3492155"/>
          <a:ext cx="796990" cy="2956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0.83687</cdr:x>
      <cdr:y>0.66647</cdr:y>
    </cdr:from>
    <cdr:to>
      <cdr:x>0.92248</cdr:x>
      <cdr:y>0.71512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790890" y="4050709"/>
          <a:ext cx="796991" cy="295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0.83864</cdr:x>
      <cdr:y>0.73675</cdr:y>
    </cdr:from>
    <cdr:to>
      <cdr:x>0.92425</cdr:x>
      <cdr:y>0.7854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807349" y="4477866"/>
          <a:ext cx="796991" cy="295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0.08843</cdr:x>
      <cdr:y>0.11106</cdr:y>
    </cdr:from>
    <cdr:to>
      <cdr:x>0.36027</cdr:x>
      <cdr:y>0.27458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D0AC0499-D9FB-4E27-86EE-E3D23E6DF83B}"/>
            </a:ext>
          </a:extLst>
        </cdr:cNvPr>
        <cdr:cNvSpPr txBox="1"/>
      </cdr:nvSpPr>
      <cdr:spPr>
        <a:xfrm xmlns:a="http://schemas.openxmlformats.org/drawingml/2006/main">
          <a:off x="822653" y="674852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8-Apr-2020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9554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98CD1-8A46-4C01-BA0D-66923904A5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0.83582</cdr:x>
      <cdr:y>0.45809</cdr:y>
    </cdr:from>
    <cdr:to>
      <cdr:x>0.92143</cdr:x>
      <cdr:y>0.50674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7781153" y="2784189"/>
          <a:ext cx="796991" cy="295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0.83246</cdr:x>
      <cdr:y>0.37457</cdr:y>
    </cdr:from>
    <cdr:to>
      <cdr:x>0.91807</cdr:x>
      <cdr:y>0.42322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749816" y="2276583"/>
          <a:ext cx="796991" cy="295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0.83334</cdr:x>
      <cdr:y>0.68269</cdr:y>
    </cdr:from>
    <cdr:to>
      <cdr:x>0.91895</cdr:x>
      <cdr:y>0.73134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757990" y="4149309"/>
          <a:ext cx="796991" cy="295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0.83421</cdr:x>
      <cdr:y>0.55027</cdr:y>
    </cdr:from>
    <cdr:to>
      <cdr:x>0.91983</cdr:x>
      <cdr:y>0.59892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766145" y="3344437"/>
          <a:ext cx="797084" cy="295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0.8351</cdr:x>
      <cdr:y>0.57186</cdr:y>
    </cdr:from>
    <cdr:to>
      <cdr:x>0.92071</cdr:x>
      <cdr:y>0.62051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774394" y="3475702"/>
          <a:ext cx="796991" cy="295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0.83245</cdr:x>
      <cdr:y>0.75972</cdr:y>
    </cdr:from>
    <cdr:to>
      <cdr:x>0.91807</cdr:x>
      <cdr:y>0.80836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749742" y="4617458"/>
          <a:ext cx="797084" cy="2956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0.83334</cdr:x>
      <cdr:y>0.82998</cdr:y>
    </cdr:from>
    <cdr:to>
      <cdr:x>0.91895</cdr:x>
      <cdr:y>0.87863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758009" y="5044518"/>
          <a:ext cx="796991" cy="295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0.08666</cdr:x>
      <cdr:y>0.11106</cdr:y>
    </cdr:from>
    <cdr:to>
      <cdr:x>0.35851</cdr:x>
      <cdr:y>0.27458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EF064BA-29B6-4C9E-ACBF-9732BC489A27}"/>
            </a:ext>
          </a:extLst>
        </cdr:cNvPr>
        <cdr:cNvSpPr txBox="1"/>
      </cdr:nvSpPr>
      <cdr:spPr>
        <a:xfrm xmlns:a="http://schemas.openxmlformats.org/drawingml/2006/main">
          <a:off x="806231" y="674851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5-day moving average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8-Apr-2020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9554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A2D2D-C009-4CB4-9A0C-F7C80B575E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0.8473</cdr:x>
      <cdr:y>0.44048</cdr:y>
    </cdr:from>
    <cdr:to>
      <cdr:x>0.93291</cdr:x>
      <cdr:y>0.48913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7888007" y="2677178"/>
          <a:ext cx="796991" cy="295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0.85011</cdr:x>
      <cdr:y>0.61106</cdr:y>
    </cdr:from>
    <cdr:to>
      <cdr:x>0.93572</cdr:x>
      <cdr:y>0.65971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914111" y="3713917"/>
          <a:ext cx="796991" cy="295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0.84834</cdr:x>
      <cdr:y>0.51783</cdr:y>
    </cdr:from>
    <cdr:to>
      <cdr:x>0.93395</cdr:x>
      <cdr:y>0.56648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897652" y="3147295"/>
          <a:ext cx="796991" cy="295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0.84657</cdr:x>
      <cdr:y>0.41109</cdr:y>
    </cdr:from>
    <cdr:to>
      <cdr:x>0.93219</cdr:x>
      <cdr:y>0.45974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881229" y="2498520"/>
          <a:ext cx="797084" cy="295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0.85099</cdr:x>
      <cdr:y>0.71376</cdr:y>
    </cdr:from>
    <cdr:to>
      <cdr:x>0.9366</cdr:x>
      <cdr:y>0.76241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922322" y="4338101"/>
          <a:ext cx="796991" cy="295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0.85099</cdr:x>
      <cdr:y>0.6854</cdr:y>
    </cdr:from>
    <cdr:to>
      <cdr:x>0.93661</cdr:x>
      <cdr:y>0.73404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922304" y="4165744"/>
          <a:ext cx="797084" cy="2956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0.8501</cdr:x>
      <cdr:y>0.78405</cdr:y>
    </cdr:from>
    <cdr:to>
      <cdr:x>0.93571</cdr:x>
      <cdr:y>0.8327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914022" y="4765337"/>
          <a:ext cx="796991" cy="295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0.0865</cdr:x>
      <cdr:y>0.11351</cdr:y>
    </cdr:from>
    <cdr:to>
      <cdr:x>0.35834</cdr:x>
      <cdr:y>0.27703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7A6414F-5446-47D3-B260-2013ADB1F9EF}"/>
            </a:ext>
          </a:extLst>
        </cdr:cNvPr>
        <cdr:cNvSpPr txBox="1"/>
      </cdr:nvSpPr>
      <cdr:spPr>
        <a:xfrm xmlns:a="http://schemas.openxmlformats.org/drawingml/2006/main">
          <a:off x="804698" y="689741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Polynomial order 6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8-Apr-2020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585787</xdr:colOff>
      <xdr:row>11</xdr:row>
      <xdr:rowOff>23812</xdr:rowOff>
    </xdr:from>
    <xdr:to>
      <xdr:col>21</xdr:col>
      <xdr:colOff>438150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BADA3-7579-4F6B-9E73-8D4CFED55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36</xdr:row>
      <xdr:rowOff>133350</xdr:rowOff>
    </xdr:from>
    <xdr:to>
      <xdr:col>21</xdr:col>
      <xdr:colOff>414338</xdr:colOff>
      <xdr:row>59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8BE3B3-D466-4BA2-B009-1BB3A5967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5379" cy="60721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9B118-9DE3-486C-961B-9D5C89EF3D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0.08738</cdr:x>
      <cdr:y>0.1</cdr:y>
    </cdr:from>
    <cdr:to>
      <cdr:x>0.37158</cdr:x>
      <cdr:y>0.43543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21E51C-E857-4058-AD9A-2281725F6B28}"/>
            </a:ext>
          </a:extLst>
        </cdr:cNvPr>
        <cdr:cNvSpPr txBox="1"/>
      </cdr:nvSpPr>
      <cdr:spPr>
        <a:xfrm xmlns:a="http://schemas.openxmlformats.org/drawingml/2006/main">
          <a:off x="812230" y="607219"/>
          <a:ext cx="2641747" cy="2036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>
              <a:solidFill>
                <a:schemeClr val="bg2"/>
              </a:solidFill>
            </a:rPr>
            <a:t>Rebase delay</a:t>
          </a:r>
          <a:r>
            <a:rPr lang="en-GB" sz="1100" b="0">
              <a:solidFill>
                <a:schemeClr val="bg2"/>
              </a:solidFill>
            </a:rPr>
            <a:t> (i.e. delay vs. Italy):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France	12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Germany	20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Italy	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Spain	4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Sweden	20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</a:t>
          </a:r>
          <a:r>
            <a:rPr lang="en-GB" sz="1100" baseline="0">
              <a:solidFill>
                <a:schemeClr val="bg2"/>
              </a:solidFill>
            </a:rPr>
            <a:t> </a:t>
          </a:r>
          <a:r>
            <a:rPr lang="en-GB" sz="1100">
              <a:solidFill>
                <a:schemeClr val="bg2"/>
              </a:solidFill>
            </a:rPr>
            <a:t>UK	17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US	22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8-Apr-2020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  <cdr:relSizeAnchor xmlns:cdr="http://schemas.openxmlformats.org/drawingml/2006/chartDrawing">
    <cdr:from>
      <cdr:x>0.92955</cdr:x>
      <cdr:y>0.16246</cdr:y>
    </cdr:from>
    <cdr:to>
      <cdr:x>0.99908</cdr:x>
      <cdr:y>0.20868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9262411-74A7-44EE-8A8A-27C204CB0AC6}"/>
            </a:ext>
          </a:extLst>
        </cdr:cNvPr>
        <cdr:cNvSpPr txBox="1"/>
      </cdr:nvSpPr>
      <cdr:spPr>
        <a:xfrm xmlns:a="http://schemas.openxmlformats.org/drawingml/2006/main">
          <a:off x="8640534" y="986517"/>
          <a:ext cx="646339" cy="2806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0.92958</cdr:x>
      <cdr:y>0.37251</cdr:y>
    </cdr:from>
    <cdr:to>
      <cdr:x>1</cdr:x>
      <cdr:y>0.41873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13EBD1C-6657-43E2-85A6-6620C62CB4E0}"/>
            </a:ext>
          </a:extLst>
        </cdr:cNvPr>
        <cdr:cNvSpPr txBox="1"/>
      </cdr:nvSpPr>
      <cdr:spPr>
        <a:xfrm xmlns:a="http://schemas.openxmlformats.org/drawingml/2006/main">
          <a:off x="8640762" y="2261960"/>
          <a:ext cx="654617" cy="2806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0.92955</cdr:x>
      <cdr:y>0.47055</cdr:y>
    </cdr:from>
    <cdr:to>
      <cdr:x>0.99723</cdr:x>
      <cdr:y>0.51677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640535" y="2857273"/>
          <a:ext cx="629103" cy="2806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0.92772</cdr:x>
      <cdr:y>0.49716</cdr:y>
    </cdr:from>
    <cdr:to>
      <cdr:x>1</cdr:x>
      <cdr:y>0.54338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623526" y="3018858"/>
          <a:ext cx="671853" cy="2806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5"/>
              </a:solidFill>
            </a:rPr>
            <a:t>Sweden</a:t>
          </a:r>
        </a:p>
      </cdr:txBody>
    </cdr:sp>
  </cdr:relSizeAnchor>
  <cdr:relSizeAnchor xmlns:cdr="http://schemas.openxmlformats.org/drawingml/2006/chartDrawing">
    <cdr:from>
      <cdr:x>0.93136</cdr:x>
      <cdr:y>0.67643</cdr:y>
    </cdr:from>
    <cdr:to>
      <cdr:x>0.98719</cdr:x>
      <cdr:y>0.72265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657318" y="4107429"/>
          <a:ext cx="518999" cy="2806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1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0.92406</cdr:x>
      <cdr:y>0.78988</cdr:y>
    </cdr:from>
    <cdr:to>
      <cdr:x>1</cdr:x>
      <cdr:y>0.8361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589509" y="4796291"/>
          <a:ext cx="705870" cy="2806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0.92953</cdr:x>
      <cdr:y>0.54058</cdr:y>
    </cdr:from>
    <cdr:to>
      <cdr:x>1</cdr:x>
      <cdr:y>0.5868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640308" y="3282497"/>
          <a:ext cx="655071" cy="2806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50000"/>
                </a:schemeClr>
              </a:solidFill>
            </a:rPr>
            <a:t>Italy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2CD2-E0E4-4101-852D-5D69D198CF06}">
  <sheetPr codeName="Sheet1"/>
  <dimension ref="A1:H82"/>
  <sheetViews>
    <sheetView tabSelected="1" topLeftCell="A64" workbookViewId="0">
      <selection activeCell="A3" sqref="A3:A82"/>
    </sheetView>
  </sheetViews>
  <sheetFormatPr defaultRowHeight="15" x14ac:dyDescent="0.25"/>
  <cols>
    <col min="1" max="1" width="12" bestFit="1" customWidth="1"/>
    <col min="7" max="7" width="15.42578125" bestFit="1" customWidth="1"/>
  </cols>
  <sheetData>
    <row r="1" spans="1:8" x14ac:dyDescent="0.25">
      <c r="B1" s="2">
        <v>116</v>
      </c>
      <c r="C1" s="2">
        <v>120</v>
      </c>
      <c r="D1" s="2">
        <v>137</v>
      </c>
      <c r="E1" s="2">
        <v>201</v>
      </c>
      <c r="F1" s="2">
        <v>205</v>
      </c>
      <c r="G1" s="2">
        <v>223</v>
      </c>
      <c r="H1" s="2">
        <v>225</v>
      </c>
    </row>
    <row r="2" spans="1:8" x14ac:dyDescent="0.25">
      <c r="A2" s="2" t="s">
        <v>32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4">
        <v>43852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s="4">
        <v>43853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s="4">
        <v>43854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s="4">
        <v>43855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s="4">
        <v>43856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s="4">
        <v>43857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s="4">
        <v>43858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s="4">
        <v>43859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4">
        <v>43860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4">
        <v>43861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s="4">
        <v>43862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s="4">
        <v>43863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4">
        <v>43864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4">
        <v>43865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4">
        <v>43866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4">
        <v>43867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4">
        <v>43868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4">
        <v>43869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4">
        <v>43870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4">
        <v>43871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4">
        <v>43872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4">
        <v>43873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4">
        <v>43874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4">
        <v>43875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4">
        <v>43876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4">
        <v>43877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4">
        <v>43878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4">
        <v>43879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4">
        <v>43880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4">
        <v>43881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4">
        <v>43882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4">
        <v>43883</v>
      </c>
      <c r="B34">
        <v>1</v>
      </c>
      <c r="C34">
        <v>0</v>
      </c>
      <c r="D34">
        <v>2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4">
        <v>43884</v>
      </c>
      <c r="B35">
        <v>1</v>
      </c>
      <c r="C35">
        <v>0</v>
      </c>
      <c r="D35">
        <v>3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4">
        <v>43885</v>
      </c>
      <c r="B36">
        <v>1</v>
      </c>
      <c r="C36">
        <v>0</v>
      </c>
      <c r="D36">
        <v>7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4">
        <v>43886</v>
      </c>
      <c r="B37">
        <v>1</v>
      </c>
      <c r="C37">
        <v>0</v>
      </c>
      <c r="D37">
        <v>10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4">
        <v>43887</v>
      </c>
      <c r="B38">
        <v>2</v>
      </c>
      <c r="C38">
        <v>0</v>
      </c>
      <c r="D38">
        <v>12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s="4">
        <v>43888</v>
      </c>
      <c r="B39">
        <v>2</v>
      </c>
      <c r="C39">
        <v>0</v>
      </c>
      <c r="D39">
        <v>17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4">
        <v>43889</v>
      </c>
      <c r="B40">
        <v>2</v>
      </c>
      <c r="C40">
        <v>0</v>
      </c>
      <c r="D40">
        <v>21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4">
        <v>43890</v>
      </c>
      <c r="B41">
        <v>2</v>
      </c>
      <c r="C41">
        <v>0</v>
      </c>
      <c r="D41">
        <v>29</v>
      </c>
      <c r="E41">
        <v>0</v>
      </c>
      <c r="F41">
        <v>0</v>
      </c>
      <c r="G41">
        <v>0</v>
      </c>
      <c r="H41">
        <v>1</v>
      </c>
    </row>
    <row r="42" spans="1:8" x14ac:dyDescent="0.25">
      <c r="A42" s="4">
        <v>43891</v>
      </c>
      <c r="B42">
        <v>2</v>
      </c>
      <c r="C42">
        <v>0</v>
      </c>
      <c r="D42">
        <v>34</v>
      </c>
      <c r="E42">
        <v>0</v>
      </c>
      <c r="F42">
        <v>0</v>
      </c>
      <c r="G42">
        <v>0</v>
      </c>
      <c r="H42">
        <v>1</v>
      </c>
    </row>
    <row r="43" spans="1:8" x14ac:dyDescent="0.25">
      <c r="A43" s="4">
        <v>43892</v>
      </c>
      <c r="B43">
        <v>3</v>
      </c>
      <c r="C43">
        <v>0</v>
      </c>
      <c r="D43">
        <v>52</v>
      </c>
      <c r="E43">
        <v>0</v>
      </c>
      <c r="F43">
        <v>0</v>
      </c>
      <c r="G43">
        <v>0</v>
      </c>
      <c r="H43">
        <v>6</v>
      </c>
    </row>
    <row r="44" spans="1:8" x14ac:dyDescent="0.25">
      <c r="A44" s="4">
        <v>43893</v>
      </c>
      <c r="B44">
        <v>4</v>
      </c>
      <c r="C44">
        <v>0</v>
      </c>
      <c r="D44">
        <v>79</v>
      </c>
      <c r="E44">
        <v>1</v>
      </c>
      <c r="F44">
        <v>0</v>
      </c>
      <c r="G44">
        <v>0</v>
      </c>
      <c r="H44">
        <v>7</v>
      </c>
    </row>
    <row r="45" spans="1:8" x14ac:dyDescent="0.25">
      <c r="A45" s="4">
        <v>43894</v>
      </c>
      <c r="B45">
        <v>4</v>
      </c>
      <c r="C45">
        <v>0</v>
      </c>
      <c r="D45">
        <v>107</v>
      </c>
      <c r="E45">
        <v>2</v>
      </c>
      <c r="F45">
        <v>0</v>
      </c>
      <c r="G45">
        <v>0</v>
      </c>
      <c r="H45">
        <v>11</v>
      </c>
    </row>
    <row r="46" spans="1:8" x14ac:dyDescent="0.25">
      <c r="A46" s="4">
        <v>43895</v>
      </c>
      <c r="B46">
        <v>6</v>
      </c>
      <c r="C46">
        <v>0</v>
      </c>
      <c r="D46">
        <v>148</v>
      </c>
      <c r="E46">
        <v>3</v>
      </c>
      <c r="F46">
        <v>0</v>
      </c>
      <c r="G46">
        <v>1</v>
      </c>
      <c r="H46">
        <v>12</v>
      </c>
    </row>
    <row r="47" spans="1:8" x14ac:dyDescent="0.25">
      <c r="A47" s="4">
        <v>43896</v>
      </c>
      <c r="B47">
        <v>9</v>
      </c>
      <c r="C47">
        <v>0</v>
      </c>
      <c r="D47">
        <v>197</v>
      </c>
      <c r="E47">
        <v>5</v>
      </c>
      <c r="F47">
        <v>0</v>
      </c>
      <c r="G47">
        <v>2</v>
      </c>
      <c r="H47">
        <v>14</v>
      </c>
    </row>
    <row r="48" spans="1:8" x14ac:dyDescent="0.25">
      <c r="A48" s="4">
        <v>43897</v>
      </c>
      <c r="B48">
        <v>11</v>
      </c>
      <c r="C48">
        <v>0</v>
      </c>
      <c r="D48">
        <v>233</v>
      </c>
      <c r="E48">
        <v>10</v>
      </c>
      <c r="F48">
        <v>0</v>
      </c>
      <c r="G48">
        <v>2</v>
      </c>
      <c r="H48">
        <v>17</v>
      </c>
    </row>
    <row r="49" spans="1:8" x14ac:dyDescent="0.25">
      <c r="A49" s="4">
        <v>43898</v>
      </c>
      <c r="B49">
        <v>19</v>
      </c>
      <c r="C49">
        <v>0</v>
      </c>
      <c r="D49">
        <v>366</v>
      </c>
      <c r="E49">
        <v>17</v>
      </c>
      <c r="F49">
        <v>0</v>
      </c>
      <c r="G49">
        <v>3</v>
      </c>
      <c r="H49">
        <v>21</v>
      </c>
    </row>
    <row r="50" spans="1:8" x14ac:dyDescent="0.25">
      <c r="A50" s="4">
        <v>43899</v>
      </c>
      <c r="B50">
        <v>19</v>
      </c>
      <c r="C50">
        <v>2</v>
      </c>
      <c r="D50">
        <v>463</v>
      </c>
      <c r="E50">
        <v>28</v>
      </c>
      <c r="F50">
        <v>0</v>
      </c>
      <c r="G50">
        <v>4</v>
      </c>
      <c r="H50">
        <v>22</v>
      </c>
    </row>
    <row r="51" spans="1:8" x14ac:dyDescent="0.25">
      <c r="A51" s="4">
        <v>43900</v>
      </c>
      <c r="B51">
        <v>33</v>
      </c>
      <c r="C51">
        <v>2</v>
      </c>
      <c r="D51">
        <v>631</v>
      </c>
      <c r="E51">
        <v>35</v>
      </c>
      <c r="F51">
        <v>0</v>
      </c>
      <c r="G51">
        <v>6</v>
      </c>
      <c r="H51">
        <v>28</v>
      </c>
    </row>
    <row r="52" spans="1:8" x14ac:dyDescent="0.25">
      <c r="A52" s="4">
        <v>43901</v>
      </c>
      <c r="B52">
        <v>48</v>
      </c>
      <c r="C52">
        <v>3</v>
      </c>
      <c r="D52">
        <v>827</v>
      </c>
      <c r="E52">
        <v>54</v>
      </c>
      <c r="F52">
        <v>1</v>
      </c>
      <c r="G52">
        <v>8</v>
      </c>
      <c r="H52">
        <v>36</v>
      </c>
    </row>
    <row r="53" spans="1:8" x14ac:dyDescent="0.25">
      <c r="A53" s="4">
        <v>43902</v>
      </c>
      <c r="B53">
        <v>48</v>
      </c>
      <c r="C53">
        <v>3</v>
      </c>
      <c r="D53">
        <v>827</v>
      </c>
      <c r="E53">
        <v>55</v>
      </c>
      <c r="F53">
        <v>1</v>
      </c>
      <c r="G53">
        <v>8</v>
      </c>
      <c r="H53">
        <v>40</v>
      </c>
    </row>
    <row r="54" spans="1:8" x14ac:dyDescent="0.25">
      <c r="A54" s="4">
        <v>43903</v>
      </c>
      <c r="B54">
        <v>79</v>
      </c>
      <c r="C54">
        <v>7</v>
      </c>
      <c r="D54">
        <v>1266</v>
      </c>
      <c r="E54">
        <v>133</v>
      </c>
      <c r="F54">
        <v>1</v>
      </c>
      <c r="G54">
        <v>8</v>
      </c>
      <c r="H54">
        <v>47</v>
      </c>
    </row>
    <row r="55" spans="1:8" x14ac:dyDescent="0.25">
      <c r="A55" s="4">
        <v>43904</v>
      </c>
      <c r="B55">
        <v>91</v>
      </c>
      <c r="C55">
        <v>9</v>
      </c>
      <c r="D55">
        <v>1441</v>
      </c>
      <c r="E55">
        <v>195</v>
      </c>
      <c r="F55">
        <v>2</v>
      </c>
      <c r="G55">
        <v>21</v>
      </c>
      <c r="H55">
        <v>54</v>
      </c>
    </row>
    <row r="56" spans="1:8" x14ac:dyDescent="0.25">
      <c r="A56" s="4">
        <v>43905</v>
      </c>
      <c r="B56">
        <v>91</v>
      </c>
      <c r="C56">
        <v>11</v>
      </c>
      <c r="D56">
        <v>1809</v>
      </c>
      <c r="E56">
        <v>289</v>
      </c>
      <c r="F56">
        <v>3</v>
      </c>
      <c r="G56">
        <v>21</v>
      </c>
      <c r="H56">
        <v>63</v>
      </c>
    </row>
    <row r="57" spans="1:8" x14ac:dyDescent="0.25">
      <c r="A57" s="4">
        <v>43906</v>
      </c>
      <c r="B57">
        <v>148</v>
      </c>
      <c r="C57">
        <v>17</v>
      </c>
      <c r="D57">
        <v>2158</v>
      </c>
      <c r="E57">
        <v>342</v>
      </c>
      <c r="F57">
        <v>6</v>
      </c>
      <c r="G57">
        <v>55</v>
      </c>
      <c r="H57">
        <v>85</v>
      </c>
    </row>
    <row r="58" spans="1:8" x14ac:dyDescent="0.25">
      <c r="A58" s="4">
        <v>43907</v>
      </c>
      <c r="B58">
        <v>148</v>
      </c>
      <c r="C58">
        <v>24</v>
      </c>
      <c r="D58">
        <v>2503</v>
      </c>
      <c r="E58">
        <v>533</v>
      </c>
      <c r="F58">
        <v>7</v>
      </c>
      <c r="G58">
        <v>55</v>
      </c>
      <c r="H58">
        <v>108</v>
      </c>
    </row>
    <row r="59" spans="1:8" x14ac:dyDescent="0.25">
      <c r="A59" s="4">
        <v>43908</v>
      </c>
      <c r="B59">
        <v>148</v>
      </c>
      <c r="C59">
        <v>28</v>
      </c>
      <c r="D59">
        <v>2978</v>
      </c>
      <c r="E59">
        <v>623</v>
      </c>
      <c r="F59">
        <v>10</v>
      </c>
      <c r="G59">
        <v>71</v>
      </c>
      <c r="H59">
        <v>118</v>
      </c>
    </row>
    <row r="60" spans="1:8" x14ac:dyDescent="0.25">
      <c r="A60" s="4">
        <v>43909</v>
      </c>
      <c r="B60">
        <v>243</v>
      </c>
      <c r="C60">
        <v>44</v>
      </c>
      <c r="D60">
        <v>3405</v>
      </c>
      <c r="E60">
        <v>830</v>
      </c>
      <c r="F60">
        <v>11</v>
      </c>
      <c r="G60">
        <v>137</v>
      </c>
      <c r="H60">
        <v>200</v>
      </c>
    </row>
    <row r="61" spans="1:8" x14ac:dyDescent="0.25">
      <c r="A61" s="4">
        <v>43910</v>
      </c>
      <c r="B61">
        <v>450</v>
      </c>
      <c r="C61">
        <v>67</v>
      </c>
      <c r="D61">
        <v>4032</v>
      </c>
      <c r="E61">
        <v>1043</v>
      </c>
      <c r="F61">
        <v>16</v>
      </c>
      <c r="G61">
        <v>177</v>
      </c>
      <c r="H61">
        <v>244</v>
      </c>
    </row>
    <row r="62" spans="1:8" x14ac:dyDescent="0.25">
      <c r="A62" s="4">
        <v>43911</v>
      </c>
      <c r="B62">
        <v>562</v>
      </c>
      <c r="C62">
        <v>84</v>
      </c>
      <c r="D62">
        <v>4825</v>
      </c>
      <c r="E62">
        <v>1375</v>
      </c>
      <c r="F62">
        <v>20</v>
      </c>
      <c r="G62">
        <v>233</v>
      </c>
      <c r="H62">
        <v>307</v>
      </c>
    </row>
    <row r="63" spans="1:8" x14ac:dyDescent="0.25">
      <c r="A63" s="4">
        <v>43912</v>
      </c>
      <c r="B63">
        <v>674</v>
      </c>
      <c r="C63">
        <v>94</v>
      </c>
      <c r="D63">
        <v>5476</v>
      </c>
      <c r="E63">
        <v>1772</v>
      </c>
      <c r="F63">
        <v>21</v>
      </c>
      <c r="G63">
        <v>281</v>
      </c>
      <c r="H63">
        <v>417</v>
      </c>
    </row>
    <row r="64" spans="1:8" x14ac:dyDescent="0.25">
      <c r="A64" s="4">
        <v>43913</v>
      </c>
      <c r="B64">
        <v>860</v>
      </c>
      <c r="C64">
        <v>123</v>
      </c>
      <c r="D64">
        <v>6077</v>
      </c>
      <c r="E64">
        <v>2311</v>
      </c>
      <c r="F64">
        <v>25</v>
      </c>
      <c r="G64">
        <v>335</v>
      </c>
      <c r="H64">
        <v>557</v>
      </c>
    </row>
    <row r="65" spans="1:8" x14ac:dyDescent="0.25">
      <c r="A65" s="4">
        <v>43914</v>
      </c>
      <c r="B65">
        <v>1100</v>
      </c>
      <c r="C65">
        <v>157</v>
      </c>
      <c r="D65">
        <v>6820</v>
      </c>
      <c r="E65">
        <v>2808</v>
      </c>
      <c r="F65">
        <v>36</v>
      </c>
      <c r="G65">
        <v>422</v>
      </c>
      <c r="H65">
        <v>706</v>
      </c>
    </row>
    <row r="66" spans="1:8" x14ac:dyDescent="0.25">
      <c r="A66" s="4">
        <v>43915</v>
      </c>
      <c r="B66">
        <v>1331</v>
      </c>
      <c r="C66">
        <v>206</v>
      </c>
      <c r="D66">
        <v>7503</v>
      </c>
      <c r="E66">
        <v>3647</v>
      </c>
      <c r="F66">
        <v>62</v>
      </c>
      <c r="G66">
        <v>465</v>
      </c>
      <c r="H66">
        <v>942</v>
      </c>
    </row>
    <row r="67" spans="1:8" x14ac:dyDescent="0.25">
      <c r="A67" s="4">
        <v>43916</v>
      </c>
      <c r="B67">
        <v>1696</v>
      </c>
      <c r="C67">
        <v>267</v>
      </c>
      <c r="D67">
        <v>8215</v>
      </c>
      <c r="E67">
        <v>4365</v>
      </c>
      <c r="F67">
        <v>77</v>
      </c>
      <c r="G67">
        <v>578</v>
      </c>
      <c r="H67">
        <v>1209</v>
      </c>
    </row>
    <row r="68" spans="1:8" x14ac:dyDescent="0.25">
      <c r="A68" s="4">
        <v>43917</v>
      </c>
      <c r="B68">
        <v>1995</v>
      </c>
      <c r="C68">
        <v>342</v>
      </c>
      <c r="D68">
        <v>9134</v>
      </c>
      <c r="E68">
        <v>5138</v>
      </c>
      <c r="F68">
        <v>105</v>
      </c>
      <c r="G68">
        <v>759</v>
      </c>
      <c r="H68">
        <v>1581</v>
      </c>
    </row>
    <row r="69" spans="1:8" x14ac:dyDescent="0.25">
      <c r="A69" s="4">
        <v>43918</v>
      </c>
      <c r="B69">
        <v>2314</v>
      </c>
      <c r="C69">
        <v>433</v>
      </c>
      <c r="D69">
        <v>10023</v>
      </c>
      <c r="E69">
        <v>5982</v>
      </c>
      <c r="F69">
        <v>105</v>
      </c>
      <c r="G69">
        <v>1019</v>
      </c>
      <c r="H69">
        <v>2026</v>
      </c>
    </row>
    <row r="70" spans="1:8" x14ac:dyDescent="0.25">
      <c r="A70" s="4">
        <v>43919</v>
      </c>
      <c r="B70">
        <v>2606</v>
      </c>
      <c r="C70">
        <v>533</v>
      </c>
      <c r="D70">
        <v>10779</v>
      </c>
      <c r="E70">
        <v>6803</v>
      </c>
      <c r="F70">
        <v>110</v>
      </c>
      <c r="G70">
        <v>1228</v>
      </c>
      <c r="H70">
        <v>2467</v>
      </c>
    </row>
    <row r="71" spans="1:8" x14ac:dyDescent="0.25">
      <c r="A71" s="4">
        <v>43920</v>
      </c>
      <c r="B71">
        <v>3024</v>
      </c>
      <c r="C71">
        <v>645</v>
      </c>
      <c r="D71">
        <v>11591</v>
      </c>
      <c r="E71">
        <v>7716</v>
      </c>
      <c r="F71">
        <v>146</v>
      </c>
      <c r="G71">
        <v>1408</v>
      </c>
      <c r="H71">
        <v>2978</v>
      </c>
    </row>
    <row r="72" spans="1:8" x14ac:dyDescent="0.25">
      <c r="A72" s="4">
        <v>43921</v>
      </c>
      <c r="B72">
        <v>3523</v>
      </c>
      <c r="C72">
        <v>775</v>
      </c>
      <c r="D72">
        <v>12428</v>
      </c>
      <c r="E72">
        <v>8464</v>
      </c>
      <c r="F72">
        <v>180</v>
      </c>
      <c r="G72">
        <v>1789</v>
      </c>
      <c r="H72">
        <v>3873</v>
      </c>
    </row>
    <row r="73" spans="1:8" x14ac:dyDescent="0.25">
      <c r="A73" s="4">
        <v>43922</v>
      </c>
      <c r="B73">
        <v>4032</v>
      </c>
      <c r="C73">
        <v>920</v>
      </c>
      <c r="D73">
        <v>13155</v>
      </c>
      <c r="E73">
        <v>9387</v>
      </c>
      <c r="F73">
        <v>239</v>
      </c>
      <c r="G73">
        <v>2352</v>
      </c>
      <c r="H73">
        <v>4757</v>
      </c>
    </row>
    <row r="74" spans="1:8" x14ac:dyDescent="0.25">
      <c r="A74" s="4">
        <v>43923</v>
      </c>
      <c r="B74">
        <v>5387</v>
      </c>
      <c r="C74">
        <v>1107</v>
      </c>
      <c r="D74">
        <v>13915</v>
      </c>
      <c r="E74">
        <v>10348</v>
      </c>
      <c r="F74">
        <v>308</v>
      </c>
      <c r="G74">
        <v>2921</v>
      </c>
      <c r="H74">
        <v>5926</v>
      </c>
    </row>
    <row r="75" spans="1:8" x14ac:dyDescent="0.25">
      <c r="A75" s="4">
        <v>43924</v>
      </c>
      <c r="B75">
        <v>6507</v>
      </c>
      <c r="C75">
        <v>1275</v>
      </c>
      <c r="D75">
        <v>14681</v>
      </c>
      <c r="E75">
        <v>11198</v>
      </c>
      <c r="F75">
        <v>358</v>
      </c>
      <c r="G75">
        <v>3605</v>
      </c>
      <c r="H75">
        <v>7087</v>
      </c>
    </row>
    <row r="76" spans="1:8" x14ac:dyDescent="0.25">
      <c r="A76" s="4">
        <v>43925</v>
      </c>
      <c r="B76">
        <v>7560</v>
      </c>
      <c r="C76">
        <v>1444</v>
      </c>
      <c r="D76">
        <v>15362</v>
      </c>
      <c r="E76">
        <v>11947</v>
      </c>
      <c r="F76">
        <v>373</v>
      </c>
      <c r="G76">
        <v>4313</v>
      </c>
      <c r="H76">
        <v>8407</v>
      </c>
    </row>
    <row r="77" spans="1:8" x14ac:dyDescent="0.25">
      <c r="A77" s="4">
        <v>43926</v>
      </c>
      <c r="B77">
        <v>8078</v>
      </c>
      <c r="C77">
        <v>1584</v>
      </c>
      <c r="D77">
        <v>15887</v>
      </c>
      <c r="E77">
        <v>12641</v>
      </c>
      <c r="F77">
        <v>401</v>
      </c>
      <c r="G77">
        <v>4934</v>
      </c>
      <c r="H77">
        <v>9619</v>
      </c>
    </row>
    <row r="78" spans="1:8" x14ac:dyDescent="0.25">
      <c r="A78" s="4">
        <v>43927</v>
      </c>
      <c r="B78">
        <v>8911</v>
      </c>
      <c r="C78">
        <v>1810</v>
      </c>
      <c r="D78">
        <v>16523</v>
      </c>
      <c r="E78">
        <v>13341</v>
      </c>
      <c r="F78">
        <v>477</v>
      </c>
      <c r="G78">
        <v>5373</v>
      </c>
      <c r="H78">
        <v>10783</v>
      </c>
    </row>
    <row r="79" spans="1:8" x14ac:dyDescent="0.25">
      <c r="A79" s="4">
        <v>43928</v>
      </c>
      <c r="B79">
        <v>10328</v>
      </c>
      <c r="C79">
        <v>2016</v>
      </c>
      <c r="D79">
        <v>17127</v>
      </c>
      <c r="E79">
        <v>14045</v>
      </c>
      <c r="F79">
        <v>591</v>
      </c>
      <c r="G79">
        <v>6159</v>
      </c>
      <c r="H79">
        <v>12722</v>
      </c>
    </row>
    <row r="80" spans="1:8" x14ac:dyDescent="0.25">
      <c r="A80" s="4">
        <v>43929</v>
      </c>
      <c r="B80">
        <v>10869</v>
      </c>
      <c r="C80">
        <v>2349</v>
      </c>
      <c r="D80">
        <v>17669</v>
      </c>
      <c r="E80">
        <v>14792</v>
      </c>
      <c r="F80">
        <v>687</v>
      </c>
      <c r="G80">
        <v>7097</v>
      </c>
      <c r="H80">
        <v>14695</v>
      </c>
    </row>
    <row r="81" spans="1:8" x14ac:dyDescent="0.25">
      <c r="A81" s="4">
        <v>43928</v>
      </c>
      <c r="B81">
        <v>10328</v>
      </c>
      <c r="C81">
        <v>2016</v>
      </c>
      <c r="D81">
        <v>17127</v>
      </c>
      <c r="E81">
        <v>14045</v>
      </c>
      <c r="F81">
        <v>591</v>
      </c>
      <c r="G81">
        <v>6159</v>
      </c>
      <c r="H81">
        <v>12722</v>
      </c>
    </row>
    <row r="82" spans="1:8" x14ac:dyDescent="0.25">
      <c r="A82" s="4">
        <v>43929</v>
      </c>
      <c r="B82">
        <v>10869</v>
      </c>
      <c r="C82">
        <v>2349</v>
      </c>
      <c r="D82">
        <v>17669</v>
      </c>
      <c r="E82">
        <v>14792</v>
      </c>
      <c r="F82">
        <v>687</v>
      </c>
      <c r="G82">
        <v>7097</v>
      </c>
      <c r="H82">
        <v>14695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0A51-A3E0-4C72-925D-C723438F209F}">
  <sheetPr codeName="Sheet3"/>
  <dimension ref="A1:H80"/>
  <sheetViews>
    <sheetView topLeftCell="A45" workbookViewId="0">
      <selection activeCell="A78" sqref="A78"/>
    </sheetView>
  </sheetViews>
  <sheetFormatPr defaultRowHeight="15" x14ac:dyDescent="0.25"/>
  <cols>
    <col min="1" max="1" width="10.7109375" bestFit="1" customWidth="1"/>
    <col min="7" max="7" width="15.42578125" bestFit="1" customWidth="1"/>
    <col min="8" max="8" width="10.42578125" customWidth="1"/>
  </cols>
  <sheetData>
    <row r="1" spans="1:8" x14ac:dyDescent="0.25">
      <c r="A1" t="s">
        <v>12</v>
      </c>
      <c r="B1">
        <f t="shared" ref="B1:H1" si="0">MATCH(B2, country_names, 0)</f>
        <v>2</v>
      </c>
      <c r="C1">
        <f t="shared" si="0"/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</row>
    <row r="2" spans="1:8" x14ac:dyDescent="0.25">
      <c r="A2" s="2" t="s">
        <v>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4">
        <f>'Pandas Data'!A3</f>
        <v>43852</v>
      </c>
      <c r="B3">
        <f t="shared" ref="B3:H11" si="1">VLOOKUP($A3,pandas_data,B$1,FALSE)</f>
        <v>0</v>
      </c>
      <c r="C3">
        <f t="shared" si="1"/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</row>
    <row r="4" spans="1:8" x14ac:dyDescent="0.25">
      <c r="A4" s="4">
        <f>'Pandas Data'!A4</f>
        <v>43853</v>
      </c>
      <c r="B4">
        <f t="shared" si="1"/>
        <v>0</v>
      </c>
      <c r="C4">
        <f t="shared" si="1"/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</row>
    <row r="5" spans="1:8" x14ac:dyDescent="0.25">
      <c r="A5" s="4">
        <f>'Pandas Data'!A5</f>
        <v>43854</v>
      </c>
      <c r="B5">
        <f t="shared" si="1"/>
        <v>0</v>
      </c>
      <c r="C5">
        <f t="shared" si="1"/>
        <v>0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</row>
    <row r="6" spans="1:8" x14ac:dyDescent="0.25">
      <c r="A6" s="4">
        <f>'Pandas Data'!A6</f>
        <v>43855</v>
      </c>
      <c r="B6">
        <f t="shared" si="1"/>
        <v>0</v>
      </c>
      <c r="C6">
        <f t="shared" si="1"/>
        <v>0</v>
      </c>
      <c r="D6">
        <f t="shared" si="1"/>
        <v>0</v>
      </c>
      <c r="E6">
        <f t="shared" si="1"/>
        <v>0</v>
      </c>
      <c r="F6">
        <f t="shared" si="1"/>
        <v>0</v>
      </c>
      <c r="G6">
        <f t="shared" si="1"/>
        <v>0</v>
      </c>
      <c r="H6">
        <f t="shared" si="1"/>
        <v>0</v>
      </c>
    </row>
    <row r="7" spans="1:8" x14ac:dyDescent="0.25">
      <c r="A7" s="4">
        <f>'Pandas Data'!A7</f>
        <v>43856</v>
      </c>
      <c r="B7">
        <f t="shared" si="1"/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</row>
    <row r="8" spans="1:8" x14ac:dyDescent="0.25">
      <c r="A8" s="4">
        <f>'Pandas Data'!A8</f>
        <v>43857</v>
      </c>
      <c r="B8">
        <f t="shared" si="1"/>
        <v>0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</row>
    <row r="9" spans="1:8" x14ac:dyDescent="0.25">
      <c r="A9" s="4">
        <f>'Pandas Data'!A9</f>
        <v>43858</v>
      </c>
      <c r="B9">
        <f t="shared" si="1"/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</row>
    <row r="10" spans="1:8" x14ac:dyDescent="0.25">
      <c r="A10" s="4">
        <f>'Pandas Data'!A10</f>
        <v>43859</v>
      </c>
      <c r="B10">
        <f t="shared" si="1"/>
        <v>0</v>
      </c>
      <c r="C10">
        <f t="shared" si="1"/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</row>
    <row r="11" spans="1:8" x14ac:dyDescent="0.25">
      <c r="A11" s="4">
        <f>'Pandas Data'!A11</f>
        <v>43860</v>
      </c>
      <c r="B11">
        <f t="shared" si="1"/>
        <v>0</v>
      </c>
      <c r="C11">
        <f t="shared" si="1"/>
        <v>0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</row>
    <row r="12" spans="1:8" x14ac:dyDescent="0.25">
      <c r="A12" s="4">
        <f>'Pandas Data'!A12</f>
        <v>43861</v>
      </c>
      <c r="B12">
        <f t="shared" ref="B12:H21" si="2">VLOOKUP($A12,pandas_data,B$1,FALSE)</f>
        <v>0</v>
      </c>
      <c r="C12">
        <f t="shared" si="2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</row>
    <row r="13" spans="1:8" x14ac:dyDescent="0.25">
      <c r="A13" s="4">
        <f>'Pandas Data'!A13</f>
        <v>43862</v>
      </c>
      <c r="B13">
        <f t="shared" si="2"/>
        <v>0</v>
      </c>
      <c r="C13">
        <f t="shared" si="2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</row>
    <row r="14" spans="1:8" x14ac:dyDescent="0.25">
      <c r="A14" s="4">
        <f>'Pandas Data'!A14</f>
        <v>43863</v>
      </c>
      <c r="B14">
        <f t="shared" si="2"/>
        <v>0</v>
      </c>
      <c r="C14">
        <f t="shared" si="2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</row>
    <row r="15" spans="1:8" x14ac:dyDescent="0.25">
      <c r="A15" s="4">
        <f>'Pandas Data'!A15</f>
        <v>43864</v>
      </c>
      <c r="B15">
        <f t="shared" si="2"/>
        <v>0</v>
      </c>
      <c r="C15">
        <f t="shared" si="2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</row>
    <row r="16" spans="1:8" x14ac:dyDescent="0.25">
      <c r="A16" s="4">
        <f>'Pandas Data'!A16</f>
        <v>43865</v>
      </c>
      <c r="B16">
        <f t="shared" si="2"/>
        <v>0</v>
      </c>
      <c r="C16">
        <f t="shared" si="2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</row>
    <row r="17" spans="1:8" x14ac:dyDescent="0.25">
      <c r="A17" s="4">
        <f>'Pandas Data'!A17</f>
        <v>43866</v>
      </c>
      <c r="B17">
        <f t="shared" si="2"/>
        <v>0</v>
      </c>
      <c r="C17">
        <f t="shared" si="2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</row>
    <row r="18" spans="1:8" x14ac:dyDescent="0.25">
      <c r="A18" s="4">
        <f>'Pandas Data'!A18</f>
        <v>43867</v>
      </c>
      <c r="B18">
        <f t="shared" si="2"/>
        <v>0</v>
      </c>
      <c r="C18">
        <f t="shared" si="2"/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</row>
    <row r="19" spans="1:8" x14ac:dyDescent="0.25">
      <c r="A19" s="4">
        <f>'Pandas Data'!A19</f>
        <v>43868</v>
      </c>
      <c r="B19">
        <f t="shared" si="2"/>
        <v>0</v>
      </c>
      <c r="C19">
        <f t="shared" si="2"/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</row>
    <row r="20" spans="1:8" x14ac:dyDescent="0.25">
      <c r="A20" s="4">
        <f>'Pandas Data'!A20</f>
        <v>43869</v>
      </c>
      <c r="B20">
        <f t="shared" si="2"/>
        <v>0</v>
      </c>
      <c r="C20">
        <f t="shared" si="2"/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</row>
    <row r="21" spans="1:8" x14ac:dyDescent="0.25">
      <c r="A21" s="4">
        <f>'Pandas Data'!A21</f>
        <v>43870</v>
      </c>
      <c r="B21">
        <f t="shared" si="2"/>
        <v>0</v>
      </c>
      <c r="C21">
        <f t="shared" si="2"/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</row>
    <row r="22" spans="1:8" x14ac:dyDescent="0.25">
      <c r="A22" s="4">
        <f>'Pandas Data'!A22</f>
        <v>43871</v>
      </c>
      <c r="B22">
        <f t="shared" ref="B22:H31" si="3">VLOOKUP($A22,pandas_data,B$1,FALSE)</f>
        <v>0</v>
      </c>
      <c r="C22">
        <f t="shared" si="3"/>
        <v>0</v>
      </c>
      <c r="D22">
        <f t="shared" si="3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</row>
    <row r="23" spans="1:8" x14ac:dyDescent="0.25">
      <c r="A23" s="4">
        <f>'Pandas Data'!A23</f>
        <v>43872</v>
      </c>
      <c r="B23">
        <f t="shared" si="3"/>
        <v>0</v>
      </c>
      <c r="C23">
        <f t="shared" si="3"/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</row>
    <row r="24" spans="1:8" x14ac:dyDescent="0.25">
      <c r="A24" s="4">
        <f>'Pandas Data'!A24</f>
        <v>43873</v>
      </c>
      <c r="B24">
        <f t="shared" si="3"/>
        <v>0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</row>
    <row r="25" spans="1:8" x14ac:dyDescent="0.25">
      <c r="A25" s="4">
        <f>'Pandas Data'!A25</f>
        <v>43874</v>
      </c>
      <c r="B25">
        <f t="shared" si="3"/>
        <v>0</v>
      </c>
      <c r="C25">
        <f t="shared" si="3"/>
        <v>0</v>
      </c>
      <c r="D25">
        <f t="shared" si="3"/>
        <v>0</v>
      </c>
      <c r="E25">
        <f t="shared" si="3"/>
        <v>0</v>
      </c>
      <c r="F25">
        <f t="shared" si="3"/>
        <v>0</v>
      </c>
      <c r="G25">
        <f t="shared" si="3"/>
        <v>0</v>
      </c>
      <c r="H25">
        <f t="shared" si="3"/>
        <v>0</v>
      </c>
    </row>
    <row r="26" spans="1:8" x14ac:dyDescent="0.25">
      <c r="A26" s="4">
        <f>'Pandas Data'!A26</f>
        <v>43875</v>
      </c>
      <c r="B26">
        <f t="shared" si="3"/>
        <v>0</v>
      </c>
      <c r="C26">
        <f t="shared" si="3"/>
        <v>0</v>
      </c>
      <c r="D26">
        <f t="shared" si="3"/>
        <v>0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</row>
    <row r="27" spans="1:8" x14ac:dyDescent="0.25">
      <c r="A27" s="4">
        <f>'Pandas Data'!A27</f>
        <v>43876</v>
      </c>
      <c r="B27">
        <f t="shared" si="3"/>
        <v>1</v>
      </c>
      <c r="C27">
        <f t="shared" si="3"/>
        <v>0</v>
      </c>
      <c r="D27">
        <f t="shared" si="3"/>
        <v>0</v>
      </c>
      <c r="E27">
        <f t="shared" si="3"/>
        <v>0</v>
      </c>
      <c r="F27">
        <f t="shared" si="3"/>
        <v>0</v>
      </c>
      <c r="G27">
        <f t="shared" si="3"/>
        <v>0</v>
      </c>
      <c r="H27">
        <f t="shared" si="3"/>
        <v>0</v>
      </c>
    </row>
    <row r="28" spans="1:8" x14ac:dyDescent="0.25">
      <c r="A28" s="4">
        <f>'Pandas Data'!A28</f>
        <v>43877</v>
      </c>
      <c r="B28">
        <f t="shared" si="3"/>
        <v>1</v>
      </c>
      <c r="C28">
        <f t="shared" si="3"/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</row>
    <row r="29" spans="1:8" x14ac:dyDescent="0.25">
      <c r="A29" s="4">
        <f>'Pandas Data'!A29</f>
        <v>43878</v>
      </c>
      <c r="B29">
        <f t="shared" si="3"/>
        <v>1</v>
      </c>
      <c r="C29">
        <f t="shared" si="3"/>
        <v>0</v>
      </c>
      <c r="D29">
        <f t="shared" si="3"/>
        <v>0</v>
      </c>
      <c r="E29">
        <f t="shared" si="3"/>
        <v>0</v>
      </c>
      <c r="F29">
        <f t="shared" si="3"/>
        <v>0</v>
      </c>
      <c r="G29">
        <f t="shared" si="3"/>
        <v>0</v>
      </c>
      <c r="H29">
        <f t="shared" si="3"/>
        <v>0</v>
      </c>
    </row>
    <row r="30" spans="1:8" x14ac:dyDescent="0.25">
      <c r="A30" s="4">
        <f>'Pandas Data'!A30</f>
        <v>43879</v>
      </c>
      <c r="B30">
        <f t="shared" si="3"/>
        <v>1</v>
      </c>
      <c r="C30">
        <f t="shared" si="3"/>
        <v>0</v>
      </c>
      <c r="D30">
        <f t="shared" si="3"/>
        <v>0</v>
      </c>
      <c r="E30">
        <f t="shared" si="3"/>
        <v>0</v>
      </c>
      <c r="F30">
        <f t="shared" si="3"/>
        <v>0</v>
      </c>
      <c r="G30">
        <f t="shared" si="3"/>
        <v>0</v>
      </c>
      <c r="H30">
        <f t="shared" si="3"/>
        <v>0</v>
      </c>
    </row>
    <row r="31" spans="1:8" x14ac:dyDescent="0.25">
      <c r="A31" s="4">
        <f>'Pandas Data'!A31</f>
        <v>43880</v>
      </c>
      <c r="B31">
        <f t="shared" si="3"/>
        <v>1</v>
      </c>
      <c r="C31">
        <f t="shared" si="3"/>
        <v>0</v>
      </c>
      <c r="D31">
        <f t="shared" si="3"/>
        <v>0</v>
      </c>
      <c r="E31">
        <f t="shared" si="3"/>
        <v>0</v>
      </c>
      <c r="F31">
        <f t="shared" si="3"/>
        <v>0</v>
      </c>
      <c r="G31">
        <f t="shared" si="3"/>
        <v>0</v>
      </c>
      <c r="H31">
        <f t="shared" si="3"/>
        <v>0</v>
      </c>
    </row>
    <row r="32" spans="1:8" x14ac:dyDescent="0.25">
      <c r="A32" s="4">
        <f>'Pandas Data'!A32</f>
        <v>43881</v>
      </c>
      <c r="B32">
        <f t="shared" ref="B32:H41" si="4">VLOOKUP($A32,pandas_data,B$1,FALSE)</f>
        <v>1</v>
      </c>
      <c r="C32">
        <f t="shared" si="4"/>
        <v>0</v>
      </c>
      <c r="D32">
        <f t="shared" si="4"/>
        <v>0</v>
      </c>
      <c r="E32">
        <f t="shared" si="4"/>
        <v>0</v>
      </c>
      <c r="F32">
        <f t="shared" si="4"/>
        <v>0</v>
      </c>
      <c r="G32">
        <f t="shared" si="4"/>
        <v>0</v>
      </c>
      <c r="H32">
        <f t="shared" si="4"/>
        <v>0</v>
      </c>
    </row>
    <row r="33" spans="1:8" x14ac:dyDescent="0.25">
      <c r="A33" s="4">
        <f>'Pandas Data'!A33</f>
        <v>43882</v>
      </c>
      <c r="B33">
        <f t="shared" si="4"/>
        <v>1</v>
      </c>
      <c r="C33">
        <f t="shared" si="4"/>
        <v>0</v>
      </c>
      <c r="D33">
        <f t="shared" si="4"/>
        <v>1</v>
      </c>
      <c r="E33">
        <f t="shared" si="4"/>
        <v>0</v>
      </c>
      <c r="F33">
        <f t="shared" si="4"/>
        <v>0</v>
      </c>
      <c r="G33">
        <f t="shared" si="4"/>
        <v>0</v>
      </c>
      <c r="H33">
        <f t="shared" si="4"/>
        <v>0</v>
      </c>
    </row>
    <row r="34" spans="1:8" x14ac:dyDescent="0.25">
      <c r="A34" s="4">
        <f>'Pandas Data'!A34</f>
        <v>43883</v>
      </c>
      <c r="B34">
        <f t="shared" si="4"/>
        <v>1</v>
      </c>
      <c r="C34">
        <f t="shared" si="4"/>
        <v>0</v>
      </c>
      <c r="D34">
        <f t="shared" si="4"/>
        <v>2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</row>
    <row r="35" spans="1:8" x14ac:dyDescent="0.25">
      <c r="A35" s="4">
        <f>'Pandas Data'!A35</f>
        <v>43884</v>
      </c>
      <c r="B35">
        <f t="shared" si="4"/>
        <v>1</v>
      </c>
      <c r="C35">
        <f t="shared" si="4"/>
        <v>0</v>
      </c>
      <c r="D35">
        <f t="shared" si="4"/>
        <v>3</v>
      </c>
      <c r="E35">
        <f t="shared" si="4"/>
        <v>0</v>
      </c>
      <c r="F35">
        <f t="shared" si="4"/>
        <v>0</v>
      </c>
      <c r="G35">
        <f t="shared" si="4"/>
        <v>0</v>
      </c>
      <c r="H35">
        <f t="shared" si="4"/>
        <v>0</v>
      </c>
    </row>
    <row r="36" spans="1:8" x14ac:dyDescent="0.25">
      <c r="A36" s="4">
        <f>'Pandas Data'!A36</f>
        <v>43885</v>
      </c>
      <c r="B36">
        <f t="shared" si="4"/>
        <v>1</v>
      </c>
      <c r="C36">
        <f t="shared" si="4"/>
        <v>0</v>
      </c>
      <c r="D36">
        <f t="shared" si="4"/>
        <v>7</v>
      </c>
      <c r="E36">
        <f t="shared" si="4"/>
        <v>0</v>
      </c>
      <c r="F36">
        <f t="shared" si="4"/>
        <v>0</v>
      </c>
      <c r="G36">
        <f t="shared" si="4"/>
        <v>0</v>
      </c>
      <c r="H36">
        <f t="shared" si="4"/>
        <v>0</v>
      </c>
    </row>
    <row r="37" spans="1:8" x14ac:dyDescent="0.25">
      <c r="A37" s="4">
        <f>'Pandas Data'!A37</f>
        <v>43886</v>
      </c>
      <c r="B37">
        <f t="shared" si="4"/>
        <v>1</v>
      </c>
      <c r="C37">
        <f t="shared" si="4"/>
        <v>0</v>
      </c>
      <c r="D37">
        <f t="shared" si="4"/>
        <v>10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</row>
    <row r="38" spans="1:8" x14ac:dyDescent="0.25">
      <c r="A38" s="4">
        <f>'Pandas Data'!A38</f>
        <v>43887</v>
      </c>
      <c r="B38">
        <f t="shared" si="4"/>
        <v>2</v>
      </c>
      <c r="C38">
        <f t="shared" si="4"/>
        <v>0</v>
      </c>
      <c r="D38">
        <f t="shared" si="4"/>
        <v>12</v>
      </c>
      <c r="E38">
        <f t="shared" si="4"/>
        <v>0</v>
      </c>
      <c r="F38">
        <f t="shared" si="4"/>
        <v>0</v>
      </c>
      <c r="G38">
        <f t="shared" si="4"/>
        <v>0</v>
      </c>
      <c r="H38">
        <f t="shared" si="4"/>
        <v>0</v>
      </c>
    </row>
    <row r="39" spans="1:8" x14ac:dyDescent="0.25">
      <c r="A39" s="4">
        <f>'Pandas Data'!A39</f>
        <v>43888</v>
      </c>
      <c r="B39">
        <f t="shared" si="4"/>
        <v>2</v>
      </c>
      <c r="C39">
        <f t="shared" si="4"/>
        <v>0</v>
      </c>
      <c r="D39">
        <f t="shared" si="4"/>
        <v>17</v>
      </c>
      <c r="E39">
        <f t="shared" si="4"/>
        <v>0</v>
      </c>
      <c r="F39">
        <f t="shared" si="4"/>
        <v>0</v>
      </c>
      <c r="G39">
        <f t="shared" si="4"/>
        <v>0</v>
      </c>
      <c r="H39">
        <f t="shared" si="4"/>
        <v>0</v>
      </c>
    </row>
    <row r="40" spans="1:8" x14ac:dyDescent="0.25">
      <c r="A40" s="4">
        <f>'Pandas Data'!A40</f>
        <v>43889</v>
      </c>
      <c r="B40">
        <f t="shared" si="4"/>
        <v>2</v>
      </c>
      <c r="C40">
        <f t="shared" si="4"/>
        <v>0</v>
      </c>
      <c r="D40">
        <f t="shared" si="4"/>
        <v>21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</row>
    <row r="41" spans="1:8" x14ac:dyDescent="0.25">
      <c r="A41" s="4">
        <f>'Pandas Data'!A41</f>
        <v>43890</v>
      </c>
      <c r="B41">
        <f t="shared" si="4"/>
        <v>2</v>
      </c>
      <c r="C41">
        <f t="shared" si="4"/>
        <v>0</v>
      </c>
      <c r="D41">
        <f t="shared" si="4"/>
        <v>29</v>
      </c>
      <c r="E41">
        <f t="shared" si="4"/>
        <v>0</v>
      </c>
      <c r="F41">
        <f t="shared" si="4"/>
        <v>0</v>
      </c>
      <c r="G41">
        <f t="shared" si="4"/>
        <v>0</v>
      </c>
      <c r="H41">
        <f t="shared" si="4"/>
        <v>1</v>
      </c>
    </row>
    <row r="42" spans="1:8" x14ac:dyDescent="0.25">
      <c r="A42" s="4">
        <f>'Pandas Data'!A42</f>
        <v>43891</v>
      </c>
      <c r="B42">
        <f t="shared" ref="B42:H51" si="5">VLOOKUP($A42,pandas_data,B$1,FALSE)</f>
        <v>2</v>
      </c>
      <c r="C42">
        <f t="shared" si="5"/>
        <v>0</v>
      </c>
      <c r="D42">
        <f t="shared" si="5"/>
        <v>34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1</v>
      </c>
    </row>
    <row r="43" spans="1:8" x14ac:dyDescent="0.25">
      <c r="A43" s="4">
        <f>'Pandas Data'!A43</f>
        <v>43892</v>
      </c>
      <c r="B43">
        <f t="shared" si="5"/>
        <v>3</v>
      </c>
      <c r="C43">
        <f t="shared" si="5"/>
        <v>0</v>
      </c>
      <c r="D43">
        <f t="shared" si="5"/>
        <v>52</v>
      </c>
      <c r="E43">
        <f t="shared" si="5"/>
        <v>0</v>
      </c>
      <c r="F43">
        <f t="shared" si="5"/>
        <v>0</v>
      </c>
      <c r="G43">
        <f t="shared" si="5"/>
        <v>0</v>
      </c>
      <c r="H43">
        <f t="shared" si="5"/>
        <v>6</v>
      </c>
    </row>
    <row r="44" spans="1:8" x14ac:dyDescent="0.25">
      <c r="A44" s="4">
        <f>'Pandas Data'!A44</f>
        <v>43893</v>
      </c>
      <c r="B44">
        <f t="shared" si="5"/>
        <v>4</v>
      </c>
      <c r="C44">
        <f t="shared" si="5"/>
        <v>0</v>
      </c>
      <c r="D44">
        <f t="shared" si="5"/>
        <v>79</v>
      </c>
      <c r="E44">
        <f t="shared" si="5"/>
        <v>1</v>
      </c>
      <c r="F44">
        <f t="shared" si="5"/>
        <v>0</v>
      </c>
      <c r="G44">
        <f t="shared" si="5"/>
        <v>0</v>
      </c>
      <c r="H44">
        <f t="shared" si="5"/>
        <v>7</v>
      </c>
    </row>
    <row r="45" spans="1:8" x14ac:dyDescent="0.25">
      <c r="A45" s="4">
        <f>'Pandas Data'!A45</f>
        <v>43894</v>
      </c>
      <c r="B45">
        <f t="shared" si="5"/>
        <v>4</v>
      </c>
      <c r="C45">
        <f t="shared" si="5"/>
        <v>0</v>
      </c>
      <c r="D45">
        <f t="shared" si="5"/>
        <v>107</v>
      </c>
      <c r="E45">
        <f t="shared" si="5"/>
        <v>2</v>
      </c>
      <c r="F45">
        <f t="shared" si="5"/>
        <v>0</v>
      </c>
      <c r="G45">
        <f t="shared" si="5"/>
        <v>0</v>
      </c>
      <c r="H45">
        <f t="shared" si="5"/>
        <v>11</v>
      </c>
    </row>
    <row r="46" spans="1:8" x14ac:dyDescent="0.25">
      <c r="A46" s="4">
        <f>'Pandas Data'!A46</f>
        <v>43895</v>
      </c>
      <c r="B46">
        <f t="shared" si="5"/>
        <v>6</v>
      </c>
      <c r="C46">
        <f t="shared" si="5"/>
        <v>0</v>
      </c>
      <c r="D46">
        <f t="shared" si="5"/>
        <v>148</v>
      </c>
      <c r="E46">
        <f t="shared" si="5"/>
        <v>3</v>
      </c>
      <c r="F46">
        <f t="shared" si="5"/>
        <v>0</v>
      </c>
      <c r="G46">
        <f t="shared" si="5"/>
        <v>1</v>
      </c>
      <c r="H46">
        <f t="shared" si="5"/>
        <v>12</v>
      </c>
    </row>
    <row r="47" spans="1:8" x14ac:dyDescent="0.25">
      <c r="A47" s="4">
        <f>'Pandas Data'!A47</f>
        <v>43896</v>
      </c>
      <c r="B47">
        <f t="shared" si="5"/>
        <v>9</v>
      </c>
      <c r="C47">
        <f t="shared" si="5"/>
        <v>0</v>
      </c>
      <c r="D47">
        <f t="shared" si="5"/>
        <v>197</v>
      </c>
      <c r="E47">
        <f t="shared" si="5"/>
        <v>5</v>
      </c>
      <c r="F47">
        <f t="shared" si="5"/>
        <v>0</v>
      </c>
      <c r="G47">
        <f t="shared" si="5"/>
        <v>2</v>
      </c>
      <c r="H47">
        <f t="shared" si="5"/>
        <v>14</v>
      </c>
    </row>
    <row r="48" spans="1:8" x14ac:dyDescent="0.25">
      <c r="A48" s="4">
        <f>'Pandas Data'!A48</f>
        <v>43897</v>
      </c>
      <c r="B48">
        <f t="shared" si="5"/>
        <v>11</v>
      </c>
      <c r="C48">
        <f t="shared" si="5"/>
        <v>0</v>
      </c>
      <c r="D48">
        <f t="shared" si="5"/>
        <v>233</v>
      </c>
      <c r="E48">
        <f t="shared" si="5"/>
        <v>10</v>
      </c>
      <c r="F48">
        <f t="shared" si="5"/>
        <v>0</v>
      </c>
      <c r="G48">
        <f t="shared" si="5"/>
        <v>2</v>
      </c>
      <c r="H48">
        <f t="shared" si="5"/>
        <v>17</v>
      </c>
    </row>
    <row r="49" spans="1:8" x14ac:dyDescent="0.25">
      <c r="A49" s="4">
        <f>'Pandas Data'!A49</f>
        <v>43898</v>
      </c>
      <c r="B49">
        <f t="shared" si="5"/>
        <v>19</v>
      </c>
      <c r="C49">
        <f t="shared" si="5"/>
        <v>0</v>
      </c>
      <c r="D49">
        <f t="shared" si="5"/>
        <v>366</v>
      </c>
      <c r="E49">
        <f t="shared" si="5"/>
        <v>17</v>
      </c>
      <c r="F49">
        <f t="shared" si="5"/>
        <v>0</v>
      </c>
      <c r="G49">
        <f t="shared" si="5"/>
        <v>3</v>
      </c>
      <c r="H49">
        <f t="shared" si="5"/>
        <v>21</v>
      </c>
    </row>
    <row r="50" spans="1:8" x14ac:dyDescent="0.25">
      <c r="A50" s="4">
        <f>'Pandas Data'!A50</f>
        <v>43899</v>
      </c>
      <c r="B50">
        <f t="shared" si="5"/>
        <v>19</v>
      </c>
      <c r="C50">
        <f t="shared" si="5"/>
        <v>2</v>
      </c>
      <c r="D50">
        <f t="shared" si="5"/>
        <v>463</v>
      </c>
      <c r="E50">
        <f t="shared" si="5"/>
        <v>28</v>
      </c>
      <c r="F50">
        <f t="shared" si="5"/>
        <v>0</v>
      </c>
      <c r="G50">
        <f t="shared" si="5"/>
        <v>4</v>
      </c>
      <c r="H50">
        <f t="shared" si="5"/>
        <v>22</v>
      </c>
    </row>
    <row r="51" spans="1:8" x14ac:dyDescent="0.25">
      <c r="A51" s="4">
        <f>'Pandas Data'!A51</f>
        <v>43900</v>
      </c>
      <c r="B51">
        <f t="shared" si="5"/>
        <v>33</v>
      </c>
      <c r="C51">
        <f t="shared" si="5"/>
        <v>2</v>
      </c>
      <c r="D51">
        <f t="shared" si="5"/>
        <v>631</v>
      </c>
      <c r="E51">
        <f t="shared" si="5"/>
        <v>35</v>
      </c>
      <c r="F51">
        <f t="shared" si="5"/>
        <v>0</v>
      </c>
      <c r="G51">
        <f t="shared" si="5"/>
        <v>6</v>
      </c>
      <c r="H51">
        <f t="shared" si="5"/>
        <v>28</v>
      </c>
    </row>
    <row r="52" spans="1:8" x14ac:dyDescent="0.25">
      <c r="A52" s="4">
        <f>'Pandas Data'!A52</f>
        <v>43901</v>
      </c>
      <c r="B52">
        <f t="shared" ref="B52:H61" si="6">VLOOKUP($A52,pandas_data,B$1,FALSE)</f>
        <v>48</v>
      </c>
      <c r="C52">
        <f t="shared" si="6"/>
        <v>3</v>
      </c>
      <c r="D52">
        <f t="shared" si="6"/>
        <v>827</v>
      </c>
      <c r="E52">
        <f t="shared" si="6"/>
        <v>54</v>
      </c>
      <c r="F52">
        <f t="shared" si="6"/>
        <v>1</v>
      </c>
      <c r="G52">
        <f t="shared" si="6"/>
        <v>8</v>
      </c>
      <c r="H52">
        <f t="shared" si="6"/>
        <v>36</v>
      </c>
    </row>
    <row r="53" spans="1:8" x14ac:dyDescent="0.25">
      <c r="A53" s="4">
        <f>'Pandas Data'!A53</f>
        <v>43902</v>
      </c>
      <c r="B53">
        <f t="shared" si="6"/>
        <v>48</v>
      </c>
      <c r="C53">
        <f t="shared" si="6"/>
        <v>3</v>
      </c>
      <c r="D53">
        <f t="shared" si="6"/>
        <v>827</v>
      </c>
      <c r="E53">
        <f t="shared" si="6"/>
        <v>55</v>
      </c>
      <c r="F53">
        <f t="shared" si="6"/>
        <v>1</v>
      </c>
      <c r="G53">
        <f t="shared" si="6"/>
        <v>8</v>
      </c>
      <c r="H53">
        <f t="shared" si="6"/>
        <v>40</v>
      </c>
    </row>
    <row r="54" spans="1:8" x14ac:dyDescent="0.25">
      <c r="A54" s="4">
        <f>'Pandas Data'!A54</f>
        <v>43903</v>
      </c>
      <c r="B54">
        <f t="shared" si="6"/>
        <v>79</v>
      </c>
      <c r="C54">
        <f t="shared" si="6"/>
        <v>7</v>
      </c>
      <c r="D54">
        <f t="shared" si="6"/>
        <v>1266</v>
      </c>
      <c r="E54">
        <f t="shared" si="6"/>
        <v>133</v>
      </c>
      <c r="F54">
        <f t="shared" si="6"/>
        <v>1</v>
      </c>
      <c r="G54">
        <f t="shared" si="6"/>
        <v>8</v>
      </c>
      <c r="H54">
        <f t="shared" si="6"/>
        <v>47</v>
      </c>
    </row>
    <row r="55" spans="1:8" x14ac:dyDescent="0.25">
      <c r="A55" s="4">
        <f>'Pandas Data'!A55</f>
        <v>43904</v>
      </c>
      <c r="B55">
        <f t="shared" si="6"/>
        <v>91</v>
      </c>
      <c r="C55">
        <f t="shared" si="6"/>
        <v>9</v>
      </c>
      <c r="D55">
        <f t="shared" si="6"/>
        <v>1441</v>
      </c>
      <c r="E55">
        <f t="shared" si="6"/>
        <v>195</v>
      </c>
      <c r="F55">
        <f t="shared" si="6"/>
        <v>2</v>
      </c>
      <c r="G55">
        <f t="shared" si="6"/>
        <v>21</v>
      </c>
      <c r="H55">
        <f t="shared" si="6"/>
        <v>54</v>
      </c>
    </row>
    <row r="56" spans="1:8" x14ac:dyDescent="0.25">
      <c r="A56" s="4">
        <f>'Pandas Data'!A56</f>
        <v>43905</v>
      </c>
      <c r="B56">
        <f t="shared" si="6"/>
        <v>91</v>
      </c>
      <c r="C56">
        <f t="shared" si="6"/>
        <v>11</v>
      </c>
      <c r="D56">
        <f t="shared" si="6"/>
        <v>1809</v>
      </c>
      <c r="E56">
        <f t="shared" si="6"/>
        <v>289</v>
      </c>
      <c r="F56">
        <f t="shared" si="6"/>
        <v>3</v>
      </c>
      <c r="G56">
        <f t="shared" si="6"/>
        <v>21</v>
      </c>
      <c r="H56">
        <f t="shared" si="6"/>
        <v>63</v>
      </c>
    </row>
    <row r="57" spans="1:8" x14ac:dyDescent="0.25">
      <c r="A57" s="4">
        <f>'Pandas Data'!A57</f>
        <v>43906</v>
      </c>
      <c r="B57">
        <f t="shared" si="6"/>
        <v>148</v>
      </c>
      <c r="C57">
        <f t="shared" si="6"/>
        <v>17</v>
      </c>
      <c r="D57">
        <f t="shared" si="6"/>
        <v>2158</v>
      </c>
      <c r="E57">
        <f t="shared" si="6"/>
        <v>342</v>
      </c>
      <c r="F57">
        <f t="shared" si="6"/>
        <v>6</v>
      </c>
      <c r="G57">
        <f t="shared" si="6"/>
        <v>55</v>
      </c>
      <c r="H57">
        <f t="shared" si="6"/>
        <v>85</v>
      </c>
    </row>
    <row r="58" spans="1:8" x14ac:dyDescent="0.25">
      <c r="A58" s="4">
        <f>'Pandas Data'!A58</f>
        <v>43907</v>
      </c>
      <c r="B58">
        <f t="shared" si="6"/>
        <v>148</v>
      </c>
      <c r="C58">
        <f t="shared" si="6"/>
        <v>24</v>
      </c>
      <c r="D58">
        <f t="shared" si="6"/>
        <v>2503</v>
      </c>
      <c r="E58">
        <f t="shared" si="6"/>
        <v>533</v>
      </c>
      <c r="F58">
        <f t="shared" si="6"/>
        <v>7</v>
      </c>
      <c r="G58">
        <f t="shared" si="6"/>
        <v>55</v>
      </c>
      <c r="H58">
        <f t="shared" si="6"/>
        <v>108</v>
      </c>
    </row>
    <row r="59" spans="1:8" x14ac:dyDescent="0.25">
      <c r="A59" s="4">
        <f>'Pandas Data'!A59</f>
        <v>43908</v>
      </c>
      <c r="B59">
        <f t="shared" si="6"/>
        <v>148</v>
      </c>
      <c r="C59">
        <f t="shared" si="6"/>
        <v>28</v>
      </c>
      <c r="D59">
        <f t="shared" si="6"/>
        <v>2978</v>
      </c>
      <c r="E59">
        <f t="shared" si="6"/>
        <v>623</v>
      </c>
      <c r="F59">
        <f t="shared" si="6"/>
        <v>10</v>
      </c>
      <c r="G59">
        <f t="shared" si="6"/>
        <v>71</v>
      </c>
      <c r="H59">
        <f t="shared" si="6"/>
        <v>118</v>
      </c>
    </row>
    <row r="60" spans="1:8" x14ac:dyDescent="0.25">
      <c r="A60" s="4">
        <f>'Pandas Data'!A60</f>
        <v>43909</v>
      </c>
      <c r="B60">
        <f t="shared" si="6"/>
        <v>243</v>
      </c>
      <c r="C60">
        <f t="shared" si="6"/>
        <v>44</v>
      </c>
      <c r="D60">
        <f t="shared" si="6"/>
        <v>3405</v>
      </c>
      <c r="E60">
        <f t="shared" si="6"/>
        <v>830</v>
      </c>
      <c r="F60">
        <f t="shared" si="6"/>
        <v>11</v>
      </c>
      <c r="G60">
        <f t="shared" si="6"/>
        <v>137</v>
      </c>
      <c r="H60">
        <f t="shared" si="6"/>
        <v>200</v>
      </c>
    </row>
    <row r="61" spans="1:8" x14ac:dyDescent="0.25">
      <c r="A61" s="4">
        <f>'Pandas Data'!A61</f>
        <v>43910</v>
      </c>
      <c r="B61">
        <f t="shared" si="6"/>
        <v>450</v>
      </c>
      <c r="C61">
        <f t="shared" si="6"/>
        <v>67</v>
      </c>
      <c r="D61">
        <f t="shared" si="6"/>
        <v>4032</v>
      </c>
      <c r="E61">
        <f t="shared" si="6"/>
        <v>1043</v>
      </c>
      <c r="F61">
        <f t="shared" si="6"/>
        <v>16</v>
      </c>
      <c r="G61">
        <f t="shared" si="6"/>
        <v>177</v>
      </c>
      <c r="H61">
        <f t="shared" si="6"/>
        <v>244</v>
      </c>
    </row>
    <row r="62" spans="1:8" x14ac:dyDescent="0.25">
      <c r="A62" s="4">
        <f>'Pandas Data'!A62</f>
        <v>43911</v>
      </c>
      <c r="B62">
        <f t="shared" ref="B62:H71" si="7">VLOOKUP($A62,pandas_data,B$1,FALSE)</f>
        <v>562</v>
      </c>
      <c r="C62">
        <f t="shared" si="7"/>
        <v>84</v>
      </c>
      <c r="D62">
        <f t="shared" si="7"/>
        <v>4825</v>
      </c>
      <c r="E62">
        <f t="shared" si="7"/>
        <v>1375</v>
      </c>
      <c r="F62">
        <f t="shared" si="7"/>
        <v>20</v>
      </c>
      <c r="G62">
        <f t="shared" si="7"/>
        <v>233</v>
      </c>
      <c r="H62">
        <f t="shared" si="7"/>
        <v>307</v>
      </c>
    </row>
    <row r="63" spans="1:8" x14ac:dyDescent="0.25">
      <c r="A63" s="4">
        <f>'Pandas Data'!A63</f>
        <v>43912</v>
      </c>
      <c r="B63">
        <f t="shared" si="7"/>
        <v>674</v>
      </c>
      <c r="C63">
        <f t="shared" si="7"/>
        <v>94</v>
      </c>
      <c r="D63">
        <f t="shared" si="7"/>
        <v>5476</v>
      </c>
      <c r="E63">
        <f t="shared" si="7"/>
        <v>1772</v>
      </c>
      <c r="F63">
        <f t="shared" si="7"/>
        <v>21</v>
      </c>
      <c r="G63">
        <f t="shared" si="7"/>
        <v>281</v>
      </c>
      <c r="H63">
        <f t="shared" si="7"/>
        <v>417</v>
      </c>
    </row>
    <row r="64" spans="1:8" x14ac:dyDescent="0.25">
      <c r="A64" s="4">
        <f>'Pandas Data'!A64</f>
        <v>43913</v>
      </c>
      <c r="B64">
        <f t="shared" si="7"/>
        <v>860</v>
      </c>
      <c r="C64">
        <f t="shared" si="7"/>
        <v>123</v>
      </c>
      <c r="D64">
        <f t="shared" si="7"/>
        <v>6077</v>
      </c>
      <c r="E64">
        <f t="shared" si="7"/>
        <v>2311</v>
      </c>
      <c r="F64">
        <f t="shared" si="7"/>
        <v>25</v>
      </c>
      <c r="G64">
        <f t="shared" si="7"/>
        <v>335</v>
      </c>
      <c r="H64">
        <f t="shared" si="7"/>
        <v>557</v>
      </c>
    </row>
    <row r="65" spans="1:8" x14ac:dyDescent="0.25">
      <c r="A65" s="4">
        <f>'Pandas Data'!A65</f>
        <v>43914</v>
      </c>
      <c r="B65">
        <f t="shared" si="7"/>
        <v>1100</v>
      </c>
      <c r="C65">
        <f t="shared" si="7"/>
        <v>157</v>
      </c>
      <c r="D65">
        <f t="shared" si="7"/>
        <v>6820</v>
      </c>
      <c r="E65">
        <f t="shared" si="7"/>
        <v>2808</v>
      </c>
      <c r="F65">
        <f t="shared" si="7"/>
        <v>36</v>
      </c>
      <c r="G65">
        <f t="shared" si="7"/>
        <v>422</v>
      </c>
      <c r="H65">
        <f t="shared" si="7"/>
        <v>706</v>
      </c>
    </row>
    <row r="66" spans="1:8" x14ac:dyDescent="0.25">
      <c r="A66" s="4">
        <f>'Pandas Data'!A66</f>
        <v>43915</v>
      </c>
      <c r="B66">
        <f t="shared" si="7"/>
        <v>1331</v>
      </c>
      <c r="C66">
        <f t="shared" si="7"/>
        <v>206</v>
      </c>
      <c r="D66">
        <f t="shared" si="7"/>
        <v>7503</v>
      </c>
      <c r="E66">
        <f t="shared" si="7"/>
        <v>3647</v>
      </c>
      <c r="F66">
        <f t="shared" si="7"/>
        <v>62</v>
      </c>
      <c r="G66">
        <f t="shared" si="7"/>
        <v>465</v>
      </c>
      <c r="H66">
        <f t="shared" si="7"/>
        <v>942</v>
      </c>
    </row>
    <row r="67" spans="1:8" x14ac:dyDescent="0.25">
      <c r="A67" s="4">
        <f>'Pandas Data'!A67</f>
        <v>43916</v>
      </c>
      <c r="B67">
        <f t="shared" si="7"/>
        <v>1696</v>
      </c>
      <c r="C67">
        <f t="shared" si="7"/>
        <v>267</v>
      </c>
      <c r="D67">
        <f t="shared" si="7"/>
        <v>8215</v>
      </c>
      <c r="E67">
        <f t="shared" si="7"/>
        <v>4365</v>
      </c>
      <c r="F67">
        <f t="shared" si="7"/>
        <v>77</v>
      </c>
      <c r="G67">
        <f t="shared" si="7"/>
        <v>578</v>
      </c>
      <c r="H67">
        <f t="shared" si="7"/>
        <v>1209</v>
      </c>
    </row>
    <row r="68" spans="1:8" x14ac:dyDescent="0.25">
      <c r="A68" s="4">
        <f>'Pandas Data'!A68</f>
        <v>43917</v>
      </c>
      <c r="B68">
        <f t="shared" si="7"/>
        <v>1995</v>
      </c>
      <c r="C68">
        <f t="shared" si="7"/>
        <v>342</v>
      </c>
      <c r="D68">
        <f t="shared" si="7"/>
        <v>9134</v>
      </c>
      <c r="E68">
        <f t="shared" si="7"/>
        <v>5138</v>
      </c>
      <c r="F68">
        <f t="shared" si="7"/>
        <v>105</v>
      </c>
      <c r="G68">
        <f t="shared" si="7"/>
        <v>759</v>
      </c>
      <c r="H68">
        <f t="shared" si="7"/>
        <v>1581</v>
      </c>
    </row>
    <row r="69" spans="1:8" x14ac:dyDescent="0.25">
      <c r="A69" s="4">
        <f>'Pandas Data'!A69</f>
        <v>43918</v>
      </c>
      <c r="B69">
        <f t="shared" si="7"/>
        <v>2314</v>
      </c>
      <c r="C69">
        <f t="shared" si="7"/>
        <v>433</v>
      </c>
      <c r="D69">
        <f t="shared" si="7"/>
        <v>10023</v>
      </c>
      <c r="E69">
        <f t="shared" si="7"/>
        <v>5982</v>
      </c>
      <c r="F69">
        <f t="shared" si="7"/>
        <v>105</v>
      </c>
      <c r="G69">
        <f t="shared" si="7"/>
        <v>1019</v>
      </c>
      <c r="H69">
        <f t="shared" si="7"/>
        <v>2026</v>
      </c>
    </row>
    <row r="70" spans="1:8" x14ac:dyDescent="0.25">
      <c r="A70" s="4">
        <f>'Pandas Data'!A70</f>
        <v>43919</v>
      </c>
      <c r="B70">
        <f t="shared" si="7"/>
        <v>2606</v>
      </c>
      <c r="C70">
        <f t="shared" si="7"/>
        <v>533</v>
      </c>
      <c r="D70">
        <f t="shared" si="7"/>
        <v>10779</v>
      </c>
      <c r="E70">
        <f t="shared" si="7"/>
        <v>6803</v>
      </c>
      <c r="F70">
        <f t="shared" si="7"/>
        <v>110</v>
      </c>
      <c r="G70">
        <f t="shared" si="7"/>
        <v>1228</v>
      </c>
      <c r="H70">
        <f t="shared" si="7"/>
        <v>2467</v>
      </c>
    </row>
    <row r="71" spans="1:8" x14ac:dyDescent="0.25">
      <c r="A71" s="4">
        <f>'Pandas Data'!A71</f>
        <v>43920</v>
      </c>
      <c r="B71">
        <f t="shared" si="7"/>
        <v>3024</v>
      </c>
      <c r="C71">
        <f t="shared" si="7"/>
        <v>645</v>
      </c>
      <c r="D71">
        <f t="shared" si="7"/>
        <v>11591</v>
      </c>
      <c r="E71">
        <f t="shared" si="7"/>
        <v>7716</v>
      </c>
      <c r="F71">
        <f t="shared" si="7"/>
        <v>146</v>
      </c>
      <c r="G71">
        <f t="shared" si="7"/>
        <v>1408</v>
      </c>
      <c r="H71">
        <f t="shared" si="7"/>
        <v>2978</v>
      </c>
    </row>
    <row r="72" spans="1:8" x14ac:dyDescent="0.25">
      <c r="A72" s="4">
        <f>'Pandas Data'!A72</f>
        <v>43921</v>
      </c>
      <c r="B72">
        <f t="shared" ref="B72:H80" si="8">VLOOKUP($A72,pandas_data,B$1,FALSE)</f>
        <v>3523</v>
      </c>
      <c r="C72">
        <f t="shared" si="8"/>
        <v>775</v>
      </c>
      <c r="D72">
        <f t="shared" si="8"/>
        <v>12428</v>
      </c>
      <c r="E72">
        <f t="shared" si="8"/>
        <v>8464</v>
      </c>
      <c r="F72">
        <f t="shared" si="8"/>
        <v>180</v>
      </c>
      <c r="G72">
        <f t="shared" si="8"/>
        <v>1789</v>
      </c>
      <c r="H72">
        <f t="shared" si="8"/>
        <v>3873</v>
      </c>
    </row>
    <row r="73" spans="1:8" x14ac:dyDescent="0.25">
      <c r="A73" s="4">
        <f>'Pandas Data'!A73</f>
        <v>43922</v>
      </c>
      <c r="B73">
        <f t="shared" si="8"/>
        <v>4032</v>
      </c>
      <c r="C73">
        <f t="shared" si="8"/>
        <v>920</v>
      </c>
      <c r="D73">
        <f t="shared" si="8"/>
        <v>13155</v>
      </c>
      <c r="E73">
        <f t="shared" si="8"/>
        <v>9387</v>
      </c>
      <c r="F73">
        <f t="shared" si="8"/>
        <v>239</v>
      </c>
      <c r="G73">
        <f t="shared" si="8"/>
        <v>2352</v>
      </c>
      <c r="H73">
        <f t="shared" si="8"/>
        <v>4757</v>
      </c>
    </row>
    <row r="74" spans="1:8" x14ac:dyDescent="0.25">
      <c r="A74" s="4">
        <f>'Pandas Data'!A74</f>
        <v>43923</v>
      </c>
      <c r="B74">
        <f t="shared" si="8"/>
        <v>5387</v>
      </c>
      <c r="C74">
        <f t="shared" si="8"/>
        <v>1107</v>
      </c>
      <c r="D74">
        <f t="shared" si="8"/>
        <v>13915</v>
      </c>
      <c r="E74">
        <f t="shared" si="8"/>
        <v>10348</v>
      </c>
      <c r="F74">
        <f t="shared" si="8"/>
        <v>308</v>
      </c>
      <c r="G74">
        <f t="shared" si="8"/>
        <v>2921</v>
      </c>
      <c r="H74">
        <f t="shared" si="8"/>
        <v>5926</v>
      </c>
    </row>
    <row r="75" spans="1:8" x14ac:dyDescent="0.25">
      <c r="A75" s="4">
        <f>'Pandas Data'!A75</f>
        <v>43924</v>
      </c>
      <c r="B75">
        <f t="shared" si="8"/>
        <v>6507</v>
      </c>
      <c r="C75">
        <f t="shared" si="8"/>
        <v>1275</v>
      </c>
      <c r="D75">
        <f t="shared" si="8"/>
        <v>14681</v>
      </c>
      <c r="E75">
        <f t="shared" si="8"/>
        <v>11198</v>
      </c>
      <c r="F75">
        <f t="shared" si="8"/>
        <v>358</v>
      </c>
      <c r="G75">
        <f t="shared" si="8"/>
        <v>3605</v>
      </c>
      <c r="H75">
        <f t="shared" si="8"/>
        <v>7087</v>
      </c>
    </row>
    <row r="76" spans="1:8" x14ac:dyDescent="0.25">
      <c r="A76" s="4">
        <f>'Pandas Data'!A76</f>
        <v>43925</v>
      </c>
      <c r="B76">
        <f t="shared" si="8"/>
        <v>7560</v>
      </c>
      <c r="C76">
        <f t="shared" si="8"/>
        <v>1444</v>
      </c>
      <c r="D76">
        <f t="shared" si="8"/>
        <v>15362</v>
      </c>
      <c r="E76">
        <f t="shared" si="8"/>
        <v>11947</v>
      </c>
      <c r="F76">
        <f t="shared" si="8"/>
        <v>373</v>
      </c>
      <c r="G76">
        <f t="shared" si="8"/>
        <v>4313</v>
      </c>
      <c r="H76">
        <f t="shared" si="8"/>
        <v>8407</v>
      </c>
    </row>
    <row r="77" spans="1:8" x14ac:dyDescent="0.25">
      <c r="A77" s="4">
        <f>'Pandas Data'!A77</f>
        <v>43926</v>
      </c>
      <c r="B77">
        <f t="shared" si="8"/>
        <v>8078</v>
      </c>
      <c r="C77">
        <f t="shared" si="8"/>
        <v>1584</v>
      </c>
      <c r="D77">
        <f t="shared" si="8"/>
        <v>15887</v>
      </c>
      <c r="E77">
        <f t="shared" si="8"/>
        <v>12641</v>
      </c>
      <c r="F77">
        <f t="shared" si="8"/>
        <v>401</v>
      </c>
      <c r="G77">
        <f t="shared" si="8"/>
        <v>4934</v>
      </c>
      <c r="H77">
        <f t="shared" si="8"/>
        <v>9619</v>
      </c>
    </row>
    <row r="78" spans="1:8" x14ac:dyDescent="0.25">
      <c r="A78" s="4">
        <f>'Pandas Data'!A78</f>
        <v>43927</v>
      </c>
      <c r="B78">
        <f t="shared" si="8"/>
        <v>8911</v>
      </c>
      <c r="C78">
        <f t="shared" si="8"/>
        <v>1810</v>
      </c>
      <c r="D78">
        <f t="shared" si="8"/>
        <v>16523</v>
      </c>
      <c r="E78">
        <f t="shared" si="8"/>
        <v>13341</v>
      </c>
      <c r="F78">
        <f t="shared" si="8"/>
        <v>477</v>
      </c>
      <c r="G78">
        <f t="shared" si="8"/>
        <v>5373</v>
      </c>
      <c r="H78">
        <f t="shared" si="8"/>
        <v>10783</v>
      </c>
    </row>
    <row r="79" spans="1:8" x14ac:dyDescent="0.25">
      <c r="A79" s="4">
        <f>'Pandas Data'!A79</f>
        <v>43928</v>
      </c>
      <c r="B79">
        <f t="shared" si="8"/>
        <v>10328</v>
      </c>
      <c r="C79">
        <f t="shared" si="8"/>
        <v>2016</v>
      </c>
      <c r="D79">
        <f t="shared" si="8"/>
        <v>17127</v>
      </c>
      <c r="E79">
        <f t="shared" si="8"/>
        <v>14045</v>
      </c>
      <c r="F79">
        <f t="shared" si="8"/>
        <v>591</v>
      </c>
      <c r="G79">
        <f t="shared" si="8"/>
        <v>6159</v>
      </c>
      <c r="H79">
        <f t="shared" si="8"/>
        <v>12722</v>
      </c>
    </row>
    <row r="80" spans="1:8" x14ac:dyDescent="0.25">
      <c r="A80" s="4">
        <f>'Pandas Data'!A80</f>
        <v>43929</v>
      </c>
      <c r="B80">
        <f t="shared" si="8"/>
        <v>10869</v>
      </c>
      <c r="C80">
        <f t="shared" si="8"/>
        <v>2349</v>
      </c>
      <c r="D80">
        <f t="shared" si="8"/>
        <v>17669</v>
      </c>
      <c r="E80">
        <f t="shared" si="8"/>
        <v>14792</v>
      </c>
      <c r="F80">
        <f t="shared" si="8"/>
        <v>687</v>
      </c>
      <c r="G80">
        <f t="shared" si="8"/>
        <v>7097</v>
      </c>
      <c r="H80">
        <f t="shared" si="8"/>
        <v>14695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8536-5039-4B1B-9B00-1050265ED5CA}">
  <sheetPr codeName="Sheet2"/>
  <dimension ref="A1:L80"/>
  <sheetViews>
    <sheetView topLeftCell="A46" workbookViewId="0">
      <selection activeCell="A79" sqref="A79"/>
    </sheetView>
  </sheetViews>
  <sheetFormatPr defaultRowHeight="15" x14ac:dyDescent="0.25"/>
  <cols>
    <col min="1" max="1" width="10.7109375" bestFit="1" customWidth="1"/>
    <col min="7" max="7" width="15.42578125" bestFit="1" customWidth="1"/>
    <col min="8" max="8" width="10.42578125" customWidth="1"/>
    <col min="11" max="11" width="10.7109375" bestFit="1" customWidth="1"/>
  </cols>
  <sheetData>
    <row r="1" spans="1:12" x14ac:dyDescent="0.25">
      <c r="A1" t="s">
        <v>12</v>
      </c>
      <c r="B1">
        <f t="shared" ref="B1:H1" si="0">MATCH(B2, country_names, 0)</f>
        <v>2</v>
      </c>
      <c r="C1">
        <f t="shared" si="0"/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</row>
    <row r="2" spans="1:12" x14ac:dyDescent="0.25">
      <c r="A2" s="2" t="s">
        <v>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2" x14ac:dyDescent="0.25">
      <c r="A3" s="4">
        <f>'Pandas Data'!A3</f>
        <v>43852</v>
      </c>
      <c r="K3" s="3"/>
    </row>
    <row r="4" spans="1:12" x14ac:dyDescent="0.25">
      <c r="A4" s="4">
        <f>'Pandas Data'!A4</f>
        <v>43853</v>
      </c>
      <c r="B4">
        <f>VLOOKUP($A4,pandas_data,B$1,FALSE)-VLOOKUP($A4-1,pandas_data,B$1,FALSE)</f>
        <v>0</v>
      </c>
      <c r="C4">
        <f t="shared" ref="B4:H13" si="1">VLOOKUP($A4,pandas_data,C$1,FALSE)-VLOOKUP($A4-1,pandas_data,C$1,FALSE)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L4">
        <f>MATCH(B2, country_names, 0)</f>
        <v>2</v>
      </c>
    </row>
    <row r="5" spans="1:12" x14ac:dyDescent="0.25">
      <c r="A5" s="4">
        <f>'Pandas Data'!A5</f>
        <v>43854</v>
      </c>
      <c r="B5">
        <f t="shared" si="1"/>
        <v>0</v>
      </c>
      <c r="C5">
        <f t="shared" si="1"/>
        <v>0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</row>
    <row r="6" spans="1:12" x14ac:dyDescent="0.25">
      <c r="A6" s="4">
        <f>'Pandas Data'!A6</f>
        <v>43855</v>
      </c>
      <c r="B6">
        <f t="shared" si="1"/>
        <v>0</v>
      </c>
      <c r="C6">
        <f t="shared" si="1"/>
        <v>0</v>
      </c>
      <c r="D6">
        <f t="shared" si="1"/>
        <v>0</v>
      </c>
      <c r="E6">
        <f t="shared" si="1"/>
        <v>0</v>
      </c>
      <c r="F6">
        <f t="shared" si="1"/>
        <v>0</v>
      </c>
      <c r="G6">
        <f t="shared" si="1"/>
        <v>0</v>
      </c>
      <c r="H6">
        <f t="shared" si="1"/>
        <v>0</v>
      </c>
    </row>
    <row r="7" spans="1:12" x14ac:dyDescent="0.25">
      <c r="A7" s="4">
        <f>'Pandas Data'!A7</f>
        <v>43856</v>
      </c>
      <c r="B7">
        <f t="shared" si="1"/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</row>
    <row r="8" spans="1:12" x14ac:dyDescent="0.25">
      <c r="A8" s="4">
        <f>'Pandas Data'!A8</f>
        <v>43857</v>
      </c>
      <c r="B8">
        <f t="shared" si="1"/>
        <v>0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</row>
    <row r="9" spans="1:12" x14ac:dyDescent="0.25">
      <c r="A9" s="4">
        <f>'Pandas Data'!A9</f>
        <v>43858</v>
      </c>
      <c r="B9">
        <f t="shared" si="1"/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</row>
    <row r="10" spans="1:12" x14ac:dyDescent="0.25">
      <c r="A10" s="4">
        <f>'Pandas Data'!A10</f>
        <v>43859</v>
      </c>
      <c r="B10">
        <f t="shared" si="1"/>
        <v>0</v>
      </c>
      <c r="C10">
        <f t="shared" si="1"/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</row>
    <row r="11" spans="1:12" x14ac:dyDescent="0.25">
      <c r="A11" s="4">
        <f>'Pandas Data'!A11</f>
        <v>43860</v>
      </c>
      <c r="B11">
        <f t="shared" si="1"/>
        <v>0</v>
      </c>
      <c r="C11">
        <f t="shared" si="1"/>
        <v>0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</row>
    <row r="12" spans="1:12" x14ac:dyDescent="0.25">
      <c r="A12" s="4">
        <f>'Pandas Data'!A12</f>
        <v>43861</v>
      </c>
      <c r="B12">
        <f t="shared" si="1"/>
        <v>0</v>
      </c>
      <c r="C12">
        <f t="shared" si="1"/>
        <v>0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</row>
    <row r="13" spans="1:12" x14ac:dyDescent="0.25">
      <c r="A13" s="4">
        <f>'Pandas Data'!A13</f>
        <v>43862</v>
      </c>
      <c r="B13">
        <f t="shared" si="1"/>
        <v>0</v>
      </c>
      <c r="C13">
        <f t="shared" si="1"/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</row>
    <row r="14" spans="1:12" x14ac:dyDescent="0.25">
      <c r="A14" s="4">
        <f>'Pandas Data'!A14</f>
        <v>43863</v>
      </c>
      <c r="B14">
        <f t="shared" ref="B14:H23" si="2">VLOOKUP($A14,pandas_data,B$1,FALSE)-VLOOKUP($A14-1,pandas_data,B$1,FALSE)</f>
        <v>0</v>
      </c>
      <c r="C14">
        <f t="shared" si="2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</row>
    <row r="15" spans="1:12" x14ac:dyDescent="0.25">
      <c r="A15" s="4">
        <f>'Pandas Data'!A15</f>
        <v>43864</v>
      </c>
      <c r="B15">
        <f t="shared" si="2"/>
        <v>0</v>
      </c>
      <c r="C15">
        <f t="shared" si="2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</row>
    <row r="16" spans="1:12" x14ac:dyDescent="0.25">
      <c r="A16" s="4">
        <f>'Pandas Data'!A16</f>
        <v>43865</v>
      </c>
      <c r="B16">
        <f t="shared" si="2"/>
        <v>0</v>
      </c>
      <c r="C16">
        <f t="shared" si="2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</row>
    <row r="17" spans="1:8" x14ac:dyDescent="0.25">
      <c r="A17" s="4">
        <f>'Pandas Data'!A17</f>
        <v>43866</v>
      </c>
      <c r="B17">
        <f t="shared" si="2"/>
        <v>0</v>
      </c>
      <c r="C17">
        <f t="shared" si="2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</row>
    <row r="18" spans="1:8" x14ac:dyDescent="0.25">
      <c r="A18" s="4">
        <f>'Pandas Data'!A18</f>
        <v>43867</v>
      </c>
      <c r="B18">
        <f t="shared" si="2"/>
        <v>0</v>
      </c>
      <c r="C18">
        <f t="shared" si="2"/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</row>
    <row r="19" spans="1:8" x14ac:dyDescent="0.25">
      <c r="A19" s="4">
        <f>'Pandas Data'!A19</f>
        <v>43868</v>
      </c>
      <c r="B19">
        <f t="shared" si="2"/>
        <v>0</v>
      </c>
      <c r="C19">
        <f t="shared" si="2"/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</row>
    <row r="20" spans="1:8" x14ac:dyDescent="0.25">
      <c r="A20" s="4">
        <f>'Pandas Data'!A20</f>
        <v>43869</v>
      </c>
      <c r="B20">
        <f t="shared" si="2"/>
        <v>0</v>
      </c>
      <c r="C20">
        <f t="shared" si="2"/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</row>
    <row r="21" spans="1:8" x14ac:dyDescent="0.25">
      <c r="A21" s="4">
        <f>'Pandas Data'!A21</f>
        <v>43870</v>
      </c>
      <c r="B21">
        <f t="shared" si="2"/>
        <v>0</v>
      </c>
      <c r="C21">
        <f t="shared" si="2"/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</row>
    <row r="22" spans="1:8" x14ac:dyDescent="0.25">
      <c r="A22" s="4">
        <f>'Pandas Data'!A22</f>
        <v>43871</v>
      </c>
      <c r="B22">
        <f t="shared" si="2"/>
        <v>0</v>
      </c>
      <c r="C22">
        <f t="shared" si="2"/>
        <v>0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</row>
    <row r="23" spans="1:8" x14ac:dyDescent="0.25">
      <c r="A23" s="4">
        <f>'Pandas Data'!A23</f>
        <v>43872</v>
      </c>
      <c r="B23">
        <f t="shared" si="2"/>
        <v>0</v>
      </c>
      <c r="C23">
        <f t="shared" si="2"/>
        <v>0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</row>
    <row r="24" spans="1:8" x14ac:dyDescent="0.25">
      <c r="A24" s="4">
        <f>'Pandas Data'!A24</f>
        <v>43873</v>
      </c>
      <c r="B24">
        <f t="shared" ref="B24:H33" si="3">VLOOKUP($A24,pandas_data,B$1,FALSE)-VLOOKUP($A24-1,pandas_data,B$1,FALSE)</f>
        <v>0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</row>
    <row r="25" spans="1:8" x14ac:dyDescent="0.25">
      <c r="A25" s="4">
        <f>'Pandas Data'!A25</f>
        <v>43874</v>
      </c>
      <c r="B25">
        <f t="shared" si="3"/>
        <v>0</v>
      </c>
      <c r="C25">
        <f t="shared" si="3"/>
        <v>0</v>
      </c>
      <c r="D25">
        <f t="shared" si="3"/>
        <v>0</v>
      </c>
      <c r="E25">
        <f t="shared" si="3"/>
        <v>0</v>
      </c>
      <c r="F25">
        <f t="shared" si="3"/>
        <v>0</v>
      </c>
      <c r="G25">
        <f t="shared" si="3"/>
        <v>0</v>
      </c>
      <c r="H25">
        <f t="shared" si="3"/>
        <v>0</v>
      </c>
    </row>
    <row r="26" spans="1:8" x14ac:dyDescent="0.25">
      <c r="A26" s="4">
        <f>'Pandas Data'!A26</f>
        <v>43875</v>
      </c>
      <c r="B26">
        <f t="shared" si="3"/>
        <v>0</v>
      </c>
      <c r="C26">
        <f t="shared" si="3"/>
        <v>0</v>
      </c>
      <c r="D26">
        <f t="shared" si="3"/>
        <v>0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</row>
    <row r="27" spans="1:8" x14ac:dyDescent="0.25">
      <c r="A27" s="4">
        <f>'Pandas Data'!A27</f>
        <v>43876</v>
      </c>
      <c r="B27">
        <f t="shared" si="3"/>
        <v>1</v>
      </c>
      <c r="C27">
        <f t="shared" si="3"/>
        <v>0</v>
      </c>
      <c r="D27">
        <f t="shared" si="3"/>
        <v>0</v>
      </c>
      <c r="E27">
        <f t="shared" si="3"/>
        <v>0</v>
      </c>
      <c r="F27">
        <f t="shared" si="3"/>
        <v>0</v>
      </c>
      <c r="G27">
        <f t="shared" si="3"/>
        <v>0</v>
      </c>
      <c r="H27">
        <f t="shared" si="3"/>
        <v>0</v>
      </c>
    </row>
    <row r="28" spans="1:8" x14ac:dyDescent="0.25">
      <c r="A28" s="4">
        <f>'Pandas Data'!A28</f>
        <v>43877</v>
      </c>
      <c r="B28">
        <f t="shared" si="3"/>
        <v>0</v>
      </c>
      <c r="C28">
        <f t="shared" si="3"/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</row>
    <row r="29" spans="1:8" x14ac:dyDescent="0.25">
      <c r="A29" s="4">
        <f>'Pandas Data'!A29</f>
        <v>43878</v>
      </c>
      <c r="B29">
        <f t="shared" si="3"/>
        <v>0</v>
      </c>
      <c r="C29">
        <f t="shared" si="3"/>
        <v>0</v>
      </c>
      <c r="D29">
        <f t="shared" si="3"/>
        <v>0</v>
      </c>
      <c r="E29">
        <f t="shared" si="3"/>
        <v>0</v>
      </c>
      <c r="F29">
        <f t="shared" si="3"/>
        <v>0</v>
      </c>
      <c r="G29">
        <f t="shared" si="3"/>
        <v>0</v>
      </c>
      <c r="H29">
        <f t="shared" si="3"/>
        <v>0</v>
      </c>
    </row>
    <row r="30" spans="1:8" x14ac:dyDescent="0.25">
      <c r="A30" s="4">
        <f>'Pandas Data'!A30</f>
        <v>43879</v>
      </c>
      <c r="B30">
        <f t="shared" si="3"/>
        <v>0</v>
      </c>
      <c r="C30">
        <f t="shared" si="3"/>
        <v>0</v>
      </c>
      <c r="D30">
        <f t="shared" si="3"/>
        <v>0</v>
      </c>
      <c r="E30">
        <f t="shared" si="3"/>
        <v>0</v>
      </c>
      <c r="F30">
        <f t="shared" si="3"/>
        <v>0</v>
      </c>
      <c r="G30">
        <f t="shared" si="3"/>
        <v>0</v>
      </c>
      <c r="H30">
        <f t="shared" si="3"/>
        <v>0</v>
      </c>
    </row>
    <row r="31" spans="1:8" x14ac:dyDescent="0.25">
      <c r="A31" s="4">
        <f>'Pandas Data'!A31</f>
        <v>43880</v>
      </c>
      <c r="B31">
        <f t="shared" si="3"/>
        <v>0</v>
      </c>
      <c r="C31">
        <f t="shared" si="3"/>
        <v>0</v>
      </c>
      <c r="D31">
        <f t="shared" si="3"/>
        <v>0</v>
      </c>
      <c r="E31">
        <f t="shared" si="3"/>
        <v>0</v>
      </c>
      <c r="F31">
        <f t="shared" si="3"/>
        <v>0</v>
      </c>
      <c r="G31">
        <f t="shared" si="3"/>
        <v>0</v>
      </c>
      <c r="H31">
        <f t="shared" si="3"/>
        <v>0</v>
      </c>
    </row>
    <row r="32" spans="1:8" x14ac:dyDescent="0.25">
      <c r="A32" s="4">
        <f>'Pandas Data'!A32</f>
        <v>43881</v>
      </c>
      <c r="B32">
        <f t="shared" si="3"/>
        <v>0</v>
      </c>
      <c r="C32">
        <f t="shared" si="3"/>
        <v>0</v>
      </c>
      <c r="D32">
        <f t="shared" si="3"/>
        <v>0</v>
      </c>
      <c r="E32">
        <f t="shared" si="3"/>
        <v>0</v>
      </c>
      <c r="F32">
        <f t="shared" si="3"/>
        <v>0</v>
      </c>
      <c r="G32">
        <f t="shared" si="3"/>
        <v>0</v>
      </c>
      <c r="H32">
        <f t="shared" si="3"/>
        <v>0</v>
      </c>
    </row>
    <row r="33" spans="1:8" x14ac:dyDescent="0.25">
      <c r="A33" s="4">
        <f>'Pandas Data'!A33</f>
        <v>43882</v>
      </c>
      <c r="B33">
        <f t="shared" si="3"/>
        <v>0</v>
      </c>
      <c r="C33">
        <f t="shared" si="3"/>
        <v>0</v>
      </c>
      <c r="D33">
        <f t="shared" si="3"/>
        <v>1</v>
      </c>
      <c r="E33">
        <f t="shared" si="3"/>
        <v>0</v>
      </c>
      <c r="F33">
        <f t="shared" si="3"/>
        <v>0</v>
      </c>
      <c r="G33">
        <f t="shared" si="3"/>
        <v>0</v>
      </c>
      <c r="H33">
        <f t="shared" si="3"/>
        <v>0</v>
      </c>
    </row>
    <row r="34" spans="1:8" x14ac:dyDescent="0.25">
      <c r="A34" s="4">
        <f>'Pandas Data'!A34</f>
        <v>43883</v>
      </c>
      <c r="B34">
        <f t="shared" ref="B34:H43" si="4">VLOOKUP($A34,pandas_data,B$1,FALSE)-VLOOKUP($A34-1,pandas_data,B$1,FALSE)</f>
        <v>0</v>
      </c>
      <c r="C34">
        <f t="shared" si="4"/>
        <v>0</v>
      </c>
      <c r="D34">
        <f t="shared" si="4"/>
        <v>1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</row>
    <row r="35" spans="1:8" x14ac:dyDescent="0.25">
      <c r="A35" s="4">
        <f>'Pandas Data'!A35</f>
        <v>43884</v>
      </c>
      <c r="B35">
        <f t="shared" si="4"/>
        <v>0</v>
      </c>
      <c r="C35">
        <f t="shared" si="4"/>
        <v>0</v>
      </c>
      <c r="D35">
        <f t="shared" si="4"/>
        <v>1</v>
      </c>
      <c r="E35">
        <f t="shared" si="4"/>
        <v>0</v>
      </c>
      <c r="F35">
        <f t="shared" si="4"/>
        <v>0</v>
      </c>
      <c r="G35">
        <f t="shared" si="4"/>
        <v>0</v>
      </c>
      <c r="H35">
        <f t="shared" si="4"/>
        <v>0</v>
      </c>
    </row>
    <row r="36" spans="1:8" x14ac:dyDescent="0.25">
      <c r="A36" s="4">
        <f>'Pandas Data'!A36</f>
        <v>43885</v>
      </c>
      <c r="B36">
        <f t="shared" si="4"/>
        <v>0</v>
      </c>
      <c r="C36">
        <f t="shared" si="4"/>
        <v>0</v>
      </c>
      <c r="D36">
        <f t="shared" si="4"/>
        <v>4</v>
      </c>
      <c r="E36">
        <f t="shared" si="4"/>
        <v>0</v>
      </c>
      <c r="F36">
        <f t="shared" si="4"/>
        <v>0</v>
      </c>
      <c r="G36">
        <f t="shared" si="4"/>
        <v>0</v>
      </c>
      <c r="H36">
        <f t="shared" si="4"/>
        <v>0</v>
      </c>
    </row>
    <row r="37" spans="1:8" x14ac:dyDescent="0.25">
      <c r="A37" s="4">
        <f>'Pandas Data'!A37</f>
        <v>43886</v>
      </c>
      <c r="B37">
        <f t="shared" si="4"/>
        <v>0</v>
      </c>
      <c r="C37">
        <f t="shared" si="4"/>
        <v>0</v>
      </c>
      <c r="D37">
        <f t="shared" si="4"/>
        <v>3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</row>
    <row r="38" spans="1:8" x14ac:dyDescent="0.25">
      <c r="A38" s="4">
        <f>'Pandas Data'!A38</f>
        <v>43887</v>
      </c>
      <c r="B38">
        <f t="shared" si="4"/>
        <v>1</v>
      </c>
      <c r="C38">
        <f t="shared" si="4"/>
        <v>0</v>
      </c>
      <c r="D38">
        <f t="shared" si="4"/>
        <v>2</v>
      </c>
      <c r="E38">
        <f t="shared" si="4"/>
        <v>0</v>
      </c>
      <c r="F38">
        <f t="shared" si="4"/>
        <v>0</v>
      </c>
      <c r="G38">
        <f t="shared" si="4"/>
        <v>0</v>
      </c>
      <c r="H38">
        <f t="shared" si="4"/>
        <v>0</v>
      </c>
    </row>
    <row r="39" spans="1:8" x14ac:dyDescent="0.25">
      <c r="A39" s="4">
        <f>'Pandas Data'!A39</f>
        <v>43888</v>
      </c>
      <c r="B39">
        <f t="shared" si="4"/>
        <v>0</v>
      </c>
      <c r="C39">
        <f t="shared" si="4"/>
        <v>0</v>
      </c>
      <c r="D39">
        <f t="shared" si="4"/>
        <v>5</v>
      </c>
      <c r="E39">
        <f t="shared" si="4"/>
        <v>0</v>
      </c>
      <c r="F39">
        <f t="shared" si="4"/>
        <v>0</v>
      </c>
      <c r="G39">
        <f t="shared" si="4"/>
        <v>0</v>
      </c>
      <c r="H39">
        <f t="shared" si="4"/>
        <v>0</v>
      </c>
    </row>
    <row r="40" spans="1:8" x14ac:dyDescent="0.25">
      <c r="A40" s="4">
        <f>'Pandas Data'!A40</f>
        <v>43889</v>
      </c>
      <c r="B40">
        <f t="shared" si="4"/>
        <v>0</v>
      </c>
      <c r="C40">
        <f t="shared" si="4"/>
        <v>0</v>
      </c>
      <c r="D40">
        <f t="shared" si="4"/>
        <v>4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</row>
    <row r="41" spans="1:8" x14ac:dyDescent="0.25">
      <c r="A41" s="4">
        <f>'Pandas Data'!A41</f>
        <v>43890</v>
      </c>
      <c r="B41">
        <f t="shared" si="4"/>
        <v>0</v>
      </c>
      <c r="C41">
        <f t="shared" si="4"/>
        <v>0</v>
      </c>
      <c r="D41">
        <f t="shared" si="4"/>
        <v>8</v>
      </c>
      <c r="E41">
        <f t="shared" si="4"/>
        <v>0</v>
      </c>
      <c r="F41">
        <f t="shared" si="4"/>
        <v>0</v>
      </c>
      <c r="G41">
        <f t="shared" si="4"/>
        <v>0</v>
      </c>
      <c r="H41">
        <f t="shared" si="4"/>
        <v>1</v>
      </c>
    </row>
    <row r="42" spans="1:8" x14ac:dyDescent="0.25">
      <c r="A42" s="4">
        <f>'Pandas Data'!A42</f>
        <v>43891</v>
      </c>
      <c r="B42">
        <f t="shared" si="4"/>
        <v>0</v>
      </c>
      <c r="C42">
        <f t="shared" si="4"/>
        <v>0</v>
      </c>
      <c r="D42">
        <f t="shared" si="4"/>
        <v>5</v>
      </c>
      <c r="E42">
        <f t="shared" si="4"/>
        <v>0</v>
      </c>
      <c r="F42">
        <f t="shared" si="4"/>
        <v>0</v>
      </c>
      <c r="G42">
        <f t="shared" si="4"/>
        <v>0</v>
      </c>
      <c r="H42">
        <f t="shared" si="4"/>
        <v>0</v>
      </c>
    </row>
    <row r="43" spans="1:8" x14ac:dyDescent="0.25">
      <c r="A43" s="4">
        <f>'Pandas Data'!A43</f>
        <v>43892</v>
      </c>
      <c r="B43">
        <f t="shared" si="4"/>
        <v>1</v>
      </c>
      <c r="C43">
        <f t="shared" si="4"/>
        <v>0</v>
      </c>
      <c r="D43">
        <f t="shared" si="4"/>
        <v>18</v>
      </c>
      <c r="E43">
        <f t="shared" si="4"/>
        <v>0</v>
      </c>
      <c r="F43">
        <f t="shared" si="4"/>
        <v>0</v>
      </c>
      <c r="G43">
        <f t="shared" si="4"/>
        <v>0</v>
      </c>
      <c r="H43">
        <f t="shared" si="4"/>
        <v>5</v>
      </c>
    </row>
    <row r="44" spans="1:8" x14ac:dyDescent="0.25">
      <c r="A44" s="4">
        <f>'Pandas Data'!A44</f>
        <v>43893</v>
      </c>
      <c r="B44">
        <f t="shared" ref="B44:H53" si="5">VLOOKUP($A44,pandas_data,B$1,FALSE)-VLOOKUP($A44-1,pandas_data,B$1,FALSE)</f>
        <v>1</v>
      </c>
      <c r="C44">
        <f t="shared" si="5"/>
        <v>0</v>
      </c>
      <c r="D44">
        <f t="shared" si="5"/>
        <v>27</v>
      </c>
      <c r="E44">
        <f t="shared" si="5"/>
        <v>1</v>
      </c>
      <c r="F44">
        <f t="shared" si="5"/>
        <v>0</v>
      </c>
      <c r="G44">
        <f t="shared" si="5"/>
        <v>0</v>
      </c>
      <c r="H44">
        <f t="shared" si="5"/>
        <v>1</v>
      </c>
    </row>
    <row r="45" spans="1:8" x14ac:dyDescent="0.25">
      <c r="A45" s="4">
        <f>'Pandas Data'!A45</f>
        <v>43894</v>
      </c>
      <c r="B45">
        <f t="shared" si="5"/>
        <v>0</v>
      </c>
      <c r="C45">
        <f t="shared" si="5"/>
        <v>0</v>
      </c>
      <c r="D45">
        <f t="shared" si="5"/>
        <v>28</v>
      </c>
      <c r="E45">
        <f t="shared" si="5"/>
        <v>1</v>
      </c>
      <c r="F45">
        <f t="shared" si="5"/>
        <v>0</v>
      </c>
      <c r="G45">
        <f t="shared" si="5"/>
        <v>0</v>
      </c>
      <c r="H45">
        <f t="shared" si="5"/>
        <v>4</v>
      </c>
    </row>
    <row r="46" spans="1:8" x14ac:dyDescent="0.25">
      <c r="A46" s="4">
        <f>'Pandas Data'!A46</f>
        <v>43895</v>
      </c>
      <c r="B46">
        <f t="shared" si="5"/>
        <v>2</v>
      </c>
      <c r="C46">
        <f t="shared" si="5"/>
        <v>0</v>
      </c>
      <c r="D46">
        <f t="shared" si="5"/>
        <v>41</v>
      </c>
      <c r="E46">
        <f t="shared" si="5"/>
        <v>1</v>
      </c>
      <c r="F46">
        <f t="shared" si="5"/>
        <v>0</v>
      </c>
      <c r="G46">
        <f t="shared" si="5"/>
        <v>1</v>
      </c>
      <c r="H46">
        <f t="shared" si="5"/>
        <v>1</v>
      </c>
    </row>
    <row r="47" spans="1:8" x14ac:dyDescent="0.25">
      <c r="A47" s="4">
        <f>'Pandas Data'!A47</f>
        <v>43896</v>
      </c>
      <c r="B47">
        <f t="shared" si="5"/>
        <v>3</v>
      </c>
      <c r="C47">
        <f t="shared" si="5"/>
        <v>0</v>
      </c>
      <c r="D47">
        <f t="shared" si="5"/>
        <v>49</v>
      </c>
      <c r="E47">
        <f t="shared" si="5"/>
        <v>2</v>
      </c>
      <c r="F47">
        <f t="shared" si="5"/>
        <v>0</v>
      </c>
      <c r="G47">
        <f t="shared" si="5"/>
        <v>1</v>
      </c>
      <c r="H47">
        <f t="shared" si="5"/>
        <v>2</v>
      </c>
    </row>
    <row r="48" spans="1:8" x14ac:dyDescent="0.25">
      <c r="A48" s="4">
        <f>'Pandas Data'!A48</f>
        <v>43897</v>
      </c>
      <c r="B48">
        <f t="shared" si="5"/>
        <v>2</v>
      </c>
      <c r="C48">
        <f t="shared" si="5"/>
        <v>0</v>
      </c>
      <c r="D48">
        <f t="shared" si="5"/>
        <v>36</v>
      </c>
      <c r="E48">
        <f t="shared" si="5"/>
        <v>5</v>
      </c>
      <c r="F48">
        <f t="shared" si="5"/>
        <v>0</v>
      </c>
      <c r="G48">
        <f t="shared" si="5"/>
        <v>0</v>
      </c>
      <c r="H48">
        <f t="shared" si="5"/>
        <v>3</v>
      </c>
    </row>
    <row r="49" spans="1:8" x14ac:dyDescent="0.25">
      <c r="A49" s="4">
        <f>'Pandas Data'!A49</f>
        <v>43898</v>
      </c>
      <c r="B49">
        <f t="shared" si="5"/>
        <v>8</v>
      </c>
      <c r="C49">
        <f t="shared" si="5"/>
        <v>0</v>
      </c>
      <c r="D49">
        <f t="shared" si="5"/>
        <v>133</v>
      </c>
      <c r="E49">
        <f t="shared" si="5"/>
        <v>7</v>
      </c>
      <c r="F49">
        <f t="shared" si="5"/>
        <v>0</v>
      </c>
      <c r="G49">
        <f t="shared" si="5"/>
        <v>1</v>
      </c>
      <c r="H49">
        <f t="shared" si="5"/>
        <v>4</v>
      </c>
    </row>
    <row r="50" spans="1:8" x14ac:dyDescent="0.25">
      <c r="A50" s="4">
        <f>'Pandas Data'!A50</f>
        <v>43899</v>
      </c>
      <c r="B50">
        <f t="shared" si="5"/>
        <v>0</v>
      </c>
      <c r="C50">
        <f t="shared" si="5"/>
        <v>2</v>
      </c>
      <c r="D50">
        <f t="shared" si="5"/>
        <v>97</v>
      </c>
      <c r="E50">
        <f t="shared" si="5"/>
        <v>11</v>
      </c>
      <c r="F50">
        <f t="shared" si="5"/>
        <v>0</v>
      </c>
      <c r="G50">
        <f t="shared" si="5"/>
        <v>1</v>
      </c>
      <c r="H50">
        <f t="shared" si="5"/>
        <v>1</v>
      </c>
    </row>
    <row r="51" spans="1:8" x14ac:dyDescent="0.25">
      <c r="A51" s="4">
        <f>'Pandas Data'!A51</f>
        <v>43900</v>
      </c>
      <c r="B51">
        <f t="shared" si="5"/>
        <v>14</v>
      </c>
      <c r="C51">
        <f t="shared" si="5"/>
        <v>0</v>
      </c>
      <c r="D51">
        <f t="shared" si="5"/>
        <v>168</v>
      </c>
      <c r="E51">
        <f t="shared" si="5"/>
        <v>7</v>
      </c>
      <c r="F51">
        <f t="shared" si="5"/>
        <v>0</v>
      </c>
      <c r="G51">
        <f t="shared" si="5"/>
        <v>2</v>
      </c>
      <c r="H51">
        <f t="shared" si="5"/>
        <v>6</v>
      </c>
    </row>
    <row r="52" spans="1:8" x14ac:dyDescent="0.25">
      <c r="A52" s="4">
        <f>'Pandas Data'!A52</f>
        <v>43901</v>
      </c>
      <c r="B52">
        <f t="shared" si="5"/>
        <v>15</v>
      </c>
      <c r="C52">
        <f t="shared" si="5"/>
        <v>1</v>
      </c>
      <c r="D52">
        <f t="shared" si="5"/>
        <v>196</v>
      </c>
      <c r="E52">
        <f t="shared" si="5"/>
        <v>19</v>
      </c>
      <c r="F52">
        <f t="shared" si="5"/>
        <v>1</v>
      </c>
      <c r="G52">
        <f t="shared" si="5"/>
        <v>2</v>
      </c>
      <c r="H52">
        <f t="shared" si="5"/>
        <v>8</v>
      </c>
    </row>
    <row r="53" spans="1:8" x14ac:dyDescent="0.25">
      <c r="A53" s="4">
        <f>'Pandas Data'!A53</f>
        <v>43902</v>
      </c>
      <c r="B53">
        <f t="shared" si="5"/>
        <v>0</v>
      </c>
      <c r="C53">
        <f t="shared" si="5"/>
        <v>0</v>
      </c>
      <c r="D53">
        <f t="shared" si="5"/>
        <v>0</v>
      </c>
      <c r="E53">
        <f t="shared" si="5"/>
        <v>1</v>
      </c>
      <c r="F53">
        <f t="shared" si="5"/>
        <v>0</v>
      </c>
      <c r="G53">
        <f t="shared" si="5"/>
        <v>0</v>
      </c>
      <c r="H53">
        <f t="shared" si="5"/>
        <v>4</v>
      </c>
    </row>
    <row r="54" spans="1:8" x14ac:dyDescent="0.25">
      <c r="A54" s="4">
        <f>'Pandas Data'!A54</f>
        <v>43903</v>
      </c>
      <c r="B54">
        <f t="shared" ref="B54:H63" si="6">VLOOKUP($A54,pandas_data,B$1,FALSE)-VLOOKUP($A54-1,pandas_data,B$1,FALSE)</f>
        <v>31</v>
      </c>
      <c r="C54">
        <f t="shared" si="6"/>
        <v>4</v>
      </c>
      <c r="D54">
        <f t="shared" si="6"/>
        <v>439</v>
      </c>
      <c r="E54">
        <f t="shared" si="6"/>
        <v>78</v>
      </c>
      <c r="F54">
        <f t="shared" si="6"/>
        <v>0</v>
      </c>
      <c r="G54">
        <f t="shared" si="6"/>
        <v>0</v>
      </c>
      <c r="H54">
        <f t="shared" si="6"/>
        <v>7</v>
      </c>
    </row>
    <row r="55" spans="1:8" x14ac:dyDescent="0.25">
      <c r="A55" s="4">
        <f>'Pandas Data'!A55</f>
        <v>43904</v>
      </c>
      <c r="B55">
        <f t="shared" si="6"/>
        <v>12</v>
      </c>
      <c r="C55">
        <f t="shared" si="6"/>
        <v>2</v>
      </c>
      <c r="D55">
        <f t="shared" si="6"/>
        <v>175</v>
      </c>
      <c r="E55">
        <f t="shared" si="6"/>
        <v>62</v>
      </c>
      <c r="F55">
        <f t="shared" si="6"/>
        <v>1</v>
      </c>
      <c r="G55">
        <f t="shared" si="6"/>
        <v>13</v>
      </c>
      <c r="H55">
        <f t="shared" si="6"/>
        <v>7</v>
      </c>
    </row>
    <row r="56" spans="1:8" x14ac:dyDescent="0.25">
      <c r="A56" s="4">
        <f>'Pandas Data'!A56</f>
        <v>43905</v>
      </c>
      <c r="B56">
        <f t="shared" si="6"/>
        <v>0</v>
      </c>
      <c r="C56">
        <f t="shared" si="6"/>
        <v>2</v>
      </c>
      <c r="D56">
        <f t="shared" si="6"/>
        <v>368</v>
      </c>
      <c r="E56">
        <f t="shared" si="6"/>
        <v>94</v>
      </c>
      <c r="F56">
        <f t="shared" si="6"/>
        <v>1</v>
      </c>
      <c r="G56">
        <f t="shared" si="6"/>
        <v>0</v>
      </c>
      <c r="H56">
        <f t="shared" si="6"/>
        <v>9</v>
      </c>
    </row>
    <row r="57" spans="1:8" x14ac:dyDescent="0.25">
      <c r="A57" s="4">
        <f>'Pandas Data'!A57</f>
        <v>43906</v>
      </c>
      <c r="B57">
        <f t="shared" si="6"/>
        <v>57</v>
      </c>
      <c r="C57">
        <f t="shared" si="6"/>
        <v>6</v>
      </c>
      <c r="D57">
        <f t="shared" si="6"/>
        <v>349</v>
      </c>
      <c r="E57">
        <f t="shared" si="6"/>
        <v>53</v>
      </c>
      <c r="F57">
        <f t="shared" si="6"/>
        <v>3</v>
      </c>
      <c r="G57">
        <f t="shared" si="6"/>
        <v>34</v>
      </c>
      <c r="H57">
        <f t="shared" si="6"/>
        <v>22</v>
      </c>
    </row>
    <row r="58" spans="1:8" x14ac:dyDescent="0.25">
      <c r="A58" s="4">
        <f>'Pandas Data'!A58</f>
        <v>43907</v>
      </c>
      <c r="B58">
        <f t="shared" si="6"/>
        <v>0</v>
      </c>
      <c r="C58">
        <f t="shared" si="6"/>
        <v>7</v>
      </c>
      <c r="D58">
        <f t="shared" si="6"/>
        <v>345</v>
      </c>
      <c r="E58">
        <f t="shared" si="6"/>
        <v>191</v>
      </c>
      <c r="F58">
        <f t="shared" si="6"/>
        <v>1</v>
      </c>
      <c r="G58">
        <f t="shared" si="6"/>
        <v>0</v>
      </c>
      <c r="H58">
        <f t="shared" si="6"/>
        <v>23</v>
      </c>
    </row>
    <row r="59" spans="1:8" x14ac:dyDescent="0.25">
      <c r="A59" s="4">
        <f>'Pandas Data'!A59</f>
        <v>43908</v>
      </c>
      <c r="B59">
        <f t="shared" si="6"/>
        <v>0</v>
      </c>
      <c r="C59">
        <f t="shared" si="6"/>
        <v>4</v>
      </c>
      <c r="D59">
        <f t="shared" si="6"/>
        <v>475</v>
      </c>
      <c r="E59">
        <f t="shared" si="6"/>
        <v>90</v>
      </c>
      <c r="F59">
        <f t="shared" si="6"/>
        <v>3</v>
      </c>
      <c r="G59">
        <f t="shared" si="6"/>
        <v>16</v>
      </c>
      <c r="H59">
        <f t="shared" si="6"/>
        <v>10</v>
      </c>
    </row>
    <row r="60" spans="1:8" x14ac:dyDescent="0.25">
      <c r="A60" s="4">
        <f>'Pandas Data'!A60</f>
        <v>43909</v>
      </c>
      <c r="B60">
        <f t="shared" si="6"/>
        <v>95</v>
      </c>
      <c r="C60">
        <f t="shared" si="6"/>
        <v>16</v>
      </c>
      <c r="D60">
        <f t="shared" si="6"/>
        <v>427</v>
      </c>
      <c r="E60">
        <f t="shared" si="6"/>
        <v>207</v>
      </c>
      <c r="F60">
        <f t="shared" si="6"/>
        <v>1</v>
      </c>
      <c r="G60">
        <f t="shared" si="6"/>
        <v>66</v>
      </c>
      <c r="H60">
        <f t="shared" si="6"/>
        <v>82</v>
      </c>
    </row>
    <row r="61" spans="1:8" x14ac:dyDescent="0.25">
      <c r="A61" s="4">
        <f>'Pandas Data'!A61</f>
        <v>43910</v>
      </c>
      <c r="B61">
        <f t="shared" si="6"/>
        <v>207</v>
      </c>
      <c r="C61">
        <f t="shared" si="6"/>
        <v>23</v>
      </c>
      <c r="D61">
        <f t="shared" si="6"/>
        <v>627</v>
      </c>
      <c r="E61">
        <f t="shared" si="6"/>
        <v>213</v>
      </c>
      <c r="F61">
        <f t="shared" si="6"/>
        <v>5</v>
      </c>
      <c r="G61">
        <f t="shared" si="6"/>
        <v>40</v>
      </c>
      <c r="H61">
        <f t="shared" si="6"/>
        <v>44</v>
      </c>
    </row>
    <row r="62" spans="1:8" x14ac:dyDescent="0.25">
      <c r="A62" s="4">
        <f>'Pandas Data'!A62</f>
        <v>43911</v>
      </c>
      <c r="B62">
        <f t="shared" si="6"/>
        <v>112</v>
      </c>
      <c r="C62">
        <f t="shared" si="6"/>
        <v>17</v>
      </c>
      <c r="D62">
        <f t="shared" si="6"/>
        <v>793</v>
      </c>
      <c r="E62">
        <f t="shared" si="6"/>
        <v>332</v>
      </c>
      <c r="F62">
        <f t="shared" si="6"/>
        <v>4</v>
      </c>
      <c r="G62">
        <f t="shared" si="6"/>
        <v>56</v>
      </c>
      <c r="H62">
        <f t="shared" si="6"/>
        <v>63</v>
      </c>
    </row>
    <row r="63" spans="1:8" x14ac:dyDescent="0.25">
      <c r="A63" s="4">
        <f>'Pandas Data'!A63</f>
        <v>43912</v>
      </c>
      <c r="B63">
        <f t="shared" si="6"/>
        <v>112</v>
      </c>
      <c r="C63">
        <f t="shared" si="6"/>
        <v>10</v>
      </c>
      <c r="D63">
        <f t="shared" si="6"/>
        <v>651</v>
      </c>
      <c r="E63">
        <f t="shared" si="6"/>
        <v>397</v>
      </c>
      <c r="F63">
        <f t="shared" si="6"/>
        <v>1</v>
      </c>
      <c r="G63">
        <f t="shared" si="6"/>
        <v>48</v>
      </c>
      <c r="H63">
        <f t="shared" si="6"/>
        <v>110</v>
      </c>
    </row>
    <row r="64" spans="1:8" x14ac:dyDescent="0.25">
      <c r="A64" s="4">
        <f>'Pandas Data'!A64</f>
        <v>43913</v>
      </c>
      <c r="B64">
        <f t="shared" ref="B64:H73" si="7">VLOOKUP($A64,pandas_data,B$1,FALSE)-VLOOKUP($A64-1,pandas_data,B$1,FALSE)</f>
        <v>186</v>
      </c>
      <c r="C64">
        <f t="shared" si="7"/>
        <v>29</v>
      </c>
      <c r="D64">
        <f t="shared" si="7"/>
        <v>601</v>
      </c>
      <c r="E64">
        <f t="shared" si="7"/>
        <v>539</v>
      </c>
      <c r="F64">
        <f t="shared" si="7"/>
        <v>4</v>
      </c>
      <c r="G64">
        <f t="shared" si="7"/>
        <v>54</v>
      </c>
      <c r="H64">
        <f t="shared" si="7"/>
        <v>140</v>
      </c>
    </row>
    <row r="65" spans="1:8" x14ac:dyDescent="0.25">
      <c r="A65" s="4">
        <f>'Pandas Data'!A65</f>
        <v>43914</v>
      </c>
      <c r="B65">
        <f t="shared" si="7"/>
        <v>240</v>
      </c>
      <c r="C65">
        <f t="shared" si="7"/>
        <v>34</v>
      </c>
      <c r="D65">
        <f t="shared" si="7"/>
        <v>743</v>
      </c>
      <c r="E65">
        <f t="shared" si="7"/>
        <v>497</v>
      </c>
      <c r="F65">
        <f t="shared" si="7"/>
        <v>11</v>
      </c>
      <c r="G65">
        <f t="shared" si="7"/>
        <v>87</v>
      </c>
      <c r="H65">
        <f t="shared" si="7"/>
        <v>149</v>
      </c>
    </row>
    <row r="66" spans="1:8" x14ac:dyDescent="0.25">
      <c r="A66" s="4">
        <f>'Pandas Data'!A66</f>
        <v>43915</v>
      </c>
      <c r="B66">
        <f t="shared" si="7"/>
        <v>231</v>
      </c>
      <c r="C66">
        <f t="shared" si="7"/>
        <v>49</v>
      </c>
      <c r="D66">
        <f t="shared" si="7"/>
        <v>683</v>
      </c>
      <c r="E66">
        <f t="shared" si="7"/>
        <v>839</v>
      </c>
      <c r="F66">
        <f t="shared" si="7"/>
        <v>26</v>
      </c>
      <c r="G66">
        <f t="shared" si="7"/>
        <v>43</v>
      </c>
      <c r="H66">
        <f t="shared" si="7"/>
        <v>236</v>
      </c>
    </row>
    <row r="67" spans="1:8" x14ac:dyDescent="0.25">
      <c r="A67" s="4">
        <f>'Pandas Data'!A67</f>
        <v>43916</v>
      </c>
      <c r="B67">
        <f t="shared" si="7"/>
        <v>365</v>
      </c>
      <c r="C67">
        <f t="shared" si="7"/>
        <v>61</v>
      </c>
      <c r="D67">
        <f t="shared" si="7"/>
        <v>712</v>
      </c>
      <c r="E67">
        <f t="shared" si="7"/>
        <v>718</v>
      </c>
      <c r="F67">
        <f t="shared" si="7"/>
        <v>15</v>
      </c>
      <c r="G67">
        <f t="shared" si="7"/>
        <v>113</v>
      </c>
      <c r="H67">
        <f t="shared" si="7"/>
        <v>267</v>
      </c>
    </row>
    <row r="68" spans="1:8" x14ac:dyDescent="0.25">
      <c r="A68" s="4">
        <f>'Pandas Data'!A68</f>
        <v>43917</v>
      </c>
      <c r="B68">
        <f t="shared" si="7"/>
        <v>299</v>
      </c>
      <c r="C68">
        <f t="shared" si="7"/>
        <v>75</v>
      </c>
      <c r="D68">
        <f t="shared" si="7"/>
        <v>919</v>
      </c>
      <c r="E68">
        <f t="shared" si="7"/>
        <v>773</v>
      </c>
      <c r="F68">
        <f t="shared" si="7"/>
        <v>28</v>
      </c>
      <c r="G68">
        <f t="shared" si="7"/>
        <v>181</v>
      </c>
      <c r="H68">
        <f t="shared" si="7"/>
        <v>372</v>
      </c>
    </row>
    <row r="69" spans="1:8" x14ac:dyDescent="0.25">
      <c r="A69" s="4">
        <f>'Pandas Data'!A69</f>
        <v>43918</v>
      </c>
      <c r="B69">
        <f t="shared" si="7"/>
        <v>319</v>
      </c>
      <c r="C69">
        <f t="shared" si="7"/>
        <v>91</v>
      </c>
      <c r="D69">
        <f t="shared" si="7"/>
        <v>889</v>
      </c>
      <c r="E69">
        <f t="shared" si="7"/>
        <v>844</v>
      </c>
      <c r="F69">
        <f t="shared" si="7"/>
        <v>0</v>
      </c>
      <c r="G69">
        <f t="shared" si="7"/>
        <v>260</v>
      </c>
      <c r="H69">
        <f t="shared" si="7"/>
        <v>445</v>
      </c>
    </row>
    <row r="70" spans="1:8" x14ac:dyDescent="0.25">
      <c r="A70" s="4">
        <f>'Pandas Data'!A70</f>
        <v>43919</v>
      </c>
      <c r="B70">
        <f t="shared" si="7"/>
        <v>292</v>
      </c>
      <c r="C70">
        <f t="shared" si="7"/>
        <v>100</v>
      </c>
      <c r="D70">
        <f t="shared" si="7"/>
        <v>756</v>
      </c>
      <c r="E70">
        <f t="shared" si="7"/>
        <v>821</v>
      </c>
      <c r="F70">
        <f t="shared" si="7"/>
        <v>5</v>
      </c>
      <c r="G70">
        <f t="shared" si="7"/>
        <v>209</v>
      </c>
      <c r="H70">
        <f t="shared" si="7"/>
        <v>441</v>
      </c>
    </row>
    <row r="71" spans="1:8" x14ac:dyDescent="0.25">
      <c r="A71" s="4">
        <f>'Pandas Data'!A71</f>
        <v>43920</v>
      </c>
      <c r="B71">
        <f t="shared" si="7"/>
        <v>418</v>
      </c>
      <c r="C71">
        <f t="shared" si="7"/>
        <v>112</v>
      </c>
      <c r="D71">
        <f t="shared" si="7"/>
        <v>812</v>
      </c>
      <c r="E71">
        <f t="shared" si="7"/>
        <v>913</v>
      </c>
      <c r="F71">
        <f t="shared" si="7"/>
        <v>36</v>
      </c>
      <c r="G71">
        <f t="shared" si="7"/>
        <v>180</v>
      </c>
      <c r="H71">
        <f t="shared" si="7"/>
        <v>511</v>
      </c>
    </row>
    <row r="72" spans="1:8" x14ac:dyDescent="0.25">
      <c r="A72" s="4">
        <f>'Pandas Data'!A72</f>
        <v>43921</v>
      </c>
      <c r="B72">
        <f t="shared" si="7"/>
        <v>499</v>
      </c>
      <c r="C72">
        <f t="shared" si="7"/>
        <v>130</v>
      </c>
      <c r="D72">
        <f t="shared" si="7"/>
        <v>837</v>
      </c>
      <c r="E72">
        <f t="shared" si="7"/>
        <v>748</v>
      </c>
      <c r="F72">
        <f t="shared" si="7"/>
        <v>34</v>
      </c>
      <c r="G72">
        <f t="shared" si="7"/>
        <v>381</v>
      </c>
      <c r="H72">
        <f t="shared" si="7"/>
        <v>895</v>
      </c>
    </row>
    <row r="73" spans="1:8" x14ac:dyDescent="0.25">
      <c r="A73" s="4">
        <f>'Pandas Data'!A73</f>
        <v>43922</v>
      </c>
      <c r="B73">
        <f t="shared" si="7"/>
        <v>509</v>
      </c>
      <c r="C73">
        <f t="shared" si="7"/>
        <v>145</v>
      </c>
      <c r="D73">
        <f t="shared" si="7"/>
        <v>727</v>
      </c>
      <c r="E73">
        <f t="shared" si="7"/>
        <v>923</v>
      </c>
      <c r="F73">
        <f t="shared" si="7"/>
        <v>59</v>
      </c>
      <c r="G73">
        <f t="shared" si="7"/>
        <v>563</v>
      </c>
      <c r="H73">
        <f t="shared" si="7"/>
        <v>884</v>
      </c>
    </row>
    <row r="74" spans="1:8" x14ac:dyDescent="0.25">
      <c r="A74" s="4">
        <f>'Pandas Data'!A74</f>
        <v>43923</v>
      </c>
      <c r="B74">
        <f t="shared" ref="B74:H80" si="8">VLOOKUP($A74,pandas_data,B$1,FALSE)-VLOOKUP($A74-1,pandas_data,B$1,FALSE)</f>
        <v>1355</v>
      </c>
      <c r="C74">
        <f t="shared" si="8"/>
        <v>187</v>
      </c>
      <c r="D74">
        <f t="shared" si="8"/>
        <v>760</v>
      </c>
      <c r="E74">
        <f t="shared" si="8"/>
        <v>961</v>
      </c>
      <c r="F74">
        <f t="shared" si="8"/>
        <v>69</v>
      </c>
      <c r="G74">
        <f t="shared" si="8"/>
        <v>569</v>
      </c>
      <c r="H74">
        <f t="shared" si="8"/>
        <v>1169</v>
      </c>
    </row>
    <row r="75" spans="1:8" x14ac:dyDescent="0.25">
      <c r="A75" s="4">
        <f>'Pandas Data'!A75</f>
        <v>43924</v>
      </c>
      <c r="B75">
        <f t="shared" si="8"/>
        <v>1120</v>
      </c>
      <c r="C75">
        <f t="shared" si="8"/>
        <v>168</v>
      </c>
      <c r="D75">
        <f t="shared" si="8"/>
        <v>766</v>
      </c>
      <c r="E75">
        <f t="shared" si="8"/>
        <v>850</v>
      </c>
      <c r="F75">
        <f t="shared" si="8"/>
        <v>50</v>
      </c>
      <c r="G75">
        <f t="shared" si="8"/>
        <v>684</v>
      </c>
      <c r="H75">
        <f t="shared" si="8"/>
        <v>1161</v>
      </c>
    </row>
    <row r="76" spans="1:8" x14ac:dyDescent="0.25">
      <c r="A76" s="4">
        <f>'Pandas Data'!A76</f>
        <v>43925</v>
      </c>
      <c r="B76">
        <f t="shared" si="8"/>
        <v>1053</v>
      </c>
      <c r="C76">
        <f t="shared" si="8"/>
        <v>169</v>
      </c>
      <c r="D76">
        <f t="shared" si="8"/>
        <v>681</v>
      </c>
      <c r="E76">
        <f t="shared" si="8"/>
        <v>749</v>
      </c>
      <c r="F76">
        <f t="shared" si="8"/>
        <v>15</v>
      </c>
      <c r="G76">
        <f t="shared" si="8"/>
        <v>708</v>
      </c>
      <c r="H76">
        <f t="shared" si="8"/>
        <v>1320</v>
      </c>
    </row>
    <row r="77" spans="1:8" x14ac:dyDescent="0.25">
      <c r="A77" s="4">
        <f>'Pandas Data'!A77</f>
        <v>43926</v>
      </c>
      <c r="B77">
        <f t="shared" si="8"/>
        <v>518</v>
      </c>
      <c r="C77">
        <f t="shared" si="8"/>
        <v>140</v>
      </c>
      <c r="D77">
        <f t="shared" si="8"/>
        <v>525</v>
      </c>
      <c r="E77">
        <f t="shared" si="8"/>
        <v>694</v>
      </c>
      <c r="F77">
        <f t="shared" si="8"/>
        <v>28</v>
      </c>
      <c r="G77">
        <f t="shared" si="8"/>
        <v>621</v>
      </c>
      <c r="H77">
        <f t="shared" si="8"/>
        <v>1212</v>
      </c>
    </row>
    <row r="78" spans="1:8" x14ac:dyDescent="0.25">
      <c r="A78" s="4">
        <f>'Pandas Data'!A78</f>
        <v>43927</v>
      </c>
      <c r="B78">
        <f t="shared" si="8"/>
        <v>833</v>
      </c>
      <c r="C78">
        <f t="shared" si="8"/>
        <v>226</v>
      </c>
      <c r="D78">
        <f t="shared" si="8"/>
        <v>636</v>
      </c>
      <c r="E78">
        <f t="shared" si="8"/>
        <v>700</v>
      </c>
      <c r="F78">
        <f t="shared" si="8"/>
        <v>76</v>
      </c>
      <c r="G78">
        <f t="shared" si="8"/>
        <v>439</v>
      </c>
      <c r="H78">
        <f t="shared" si="8"/>
        <v>1164</v>
      </c>
    </row>
    <row r="79" spans="1:8" x14ac:dyDescent="0.25">
      <c r="A79" s="4">
        <f>'Pandas Data'!A79</f>
        <v>43928</v>
      </c>
      <c r="B79">
        <f t="shared" si="8"/>
        <v>1417</v>
      </c>
      <c r="C79">
        <f t="shared" si="8"/>
        <v>206</v>
      </c>
      <c r="D79">
        <f t="shared" si="8"/>
        <v>604</v>
      </c>
      <c r="E79">
        <f t="shared" si="8"/>
        <v>704</v>
      </c>
      <c r="F79">
        <f t="shared" si="8"/>
        <v>114</v>
      </c>
      <c r="G79">
        <f t="shared" si="8"/>
        <v>786</v>
      </c>
      <c r="H79">
        <f t="shared" si="8"/>
        <v>1939</v>
      </c>
    </row>
    <row r="80" spans="1:8" x14ac:dyDescent="0.25">
      <c r="A80" s="4">
        <f>'Pandas Data'!A80</f>
        <v>43929</v>
      </c>
      <c r="B80">
        <f t="shared" si="8"/>
        <v>541</v>
      </c>
      <c r="C80">
        <f t="shared" si="8"/>
        <v>333</v>
      </c>
      <c r="D80">
        <f t="shared" si="8"/>
        <v>542</v>
      </c>
      <c r="E80">
        <f t="shared" si="8"/>
        <v>747</v>
      </c>
      <c r="F80">
        <f t="shared" si="8"/>
        <v>96</v>
      </c>
      <c r="G80">
        <f t="shared" si="8"/>
        <v>938</v>
      </c>
      <c r="H80">
        <f t="shared" si="8"/>
        <v>1973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2F7E-B9F3-4CD8-AA20-0866953403C3}">
  <sheetPr codeName="Sheet5"/>
  <dimension ref="A1:H80"/>
  <sheetViews>
    <sheetView topLeftCell="A68" workbookViewId="0">
      <selection activeCell="B3" sqref="B3"/>
    </sheetView>
  </sheetViews>
  <sheetFormatPr defaultRowHeight="15" x14ac:dyDescent="0.25"/>
  <cols>
    <col min="1" max="1" width="10.7109375" bestFit="1" customWidth="1"/>
    <col min="7" max="7" width="15.42578125" bestFit="1" customWidth="1"/>
    <col min="8" max="8" width="10.42578125" customWidth="1"/>
    <col min="11" max="11" width="10.7109375" bestFit="1" customWidth="1"/>
  </cols>
  <sheetData>
    <row r="1" spans="1:8" x14ac:dyDescent="0.25">
      <c r="A1" t="s">
        <v>12</v>
      </c>
      <c r="B1">
        <f t="shared" ref="B1:H1" si="0">MATCH(B2,country_names, 0)</f>
        <v>2</v>
      </c>
      <c r="C1">
        <f t="shared" si="0"/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</row>
    <row r="2" spans="1:8" x14ac:dyDescent="0.25">
      <c r="A2" s="2" t="s">
        <v>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4">
        <f>'Pandas Data'!A3</f>
        <v>43852</v>
      </c>
    </row>
    <row r="4" spans="1:8" x14ac:dyDescent="0.25">
      <c r="A4" s="4">
        <f>'Pandas Data'!A4</f>
        <v>43853</v>
      </c>
      <c r="B4">
        <f t="shared" ref="B4:H12" si="1">(VLOOKUP($A4,pandas_data,B$1,FALSE)-VLOOKUP($A4-1,pandas_data,B$1,FALSE))/VLOOKUP(B$2, population,2,FALSE)*rebase_population</f>
        <v>0</v>
      </c>
      <c r="C4">
        <f t="shared" si="1"/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</row>
    <row r="5" spans="1:8" x14ac:dyDescent="0.25">
      <c r="A5" s="4">
        <f>'Pandas Data'!A5</f>
        <v>43854</v>
      </c>
      <c r="B5">
        <f t="shared" si="1"/>
        <v>0</v>
      </c>
      <c r="C5">
        <f t="shared" si="1"/>
        <v>0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</row>
    <row r="6" spans="1:8" x14ac:dyDescent="0.25">
      <c r="A6" s="4">
        <f>'Pandas Data'!A6</f>
        <v>43855</v>
      </c>
      <c r="B6">
        <f t="shared" si="1"/>
        <v>0</v>
      </c>
      <c r="C6">
        <f t="shared" si="1"/>
        <v>0</v>
      </c>
      <c r="D6">
        <f t="shared" si="1"/>
        <v>0</v>
      </c>
      <c r="E6">
        <f t="shared" si="1"/>
        <v>0</v>
      </c>
      <c r="F6">
        <f t="shared" si="1"/>
        <v>0</v>
      </c>
      <c r="G6">
        <f t="shared" si="1"/>
        <v>0</v>
      </c>
      <c r="H6">
        <f t="shared" si="1"/>
        <v>0</v>
      </c>
    </row>
    <row r="7" spans="1:8" x14ac:dyDescent="0.25">
      <c r="A7" s="4">
        <f>'Pandas Data'!A7</f>
        <v>43856</v>
      </c>
      <c r="B7">
        <f t="shared" si="1"/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</row>
    <row r="8" spans="1:8" x14ac:dyDescent="0.25">
      <c r="A8" s="4">
        <f>'Pandas Data'!A8</f>
        <v>43857</v>
      </c>
      <c r="B8">
        <f t="shared" si="1"/>
        <v>0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</row>
    <row r="9" spans="1:8" x14ac:dyDescent="0.25">
      <c r="A9" s="4">
        <f>'Pandas Data'!A9</f>
        <v>43858</v>
      </c>
      <c r="B9">
        <f t="shared" si="1"/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</row>
    <row r="10" spans="1:8" x14ac:dyDescent="0.25">
      <c r="A10" s="4">
        <f>'Pandas Data'!A10</f>
        <v>43859</v>
      </c>
      <c r="B10">
        <f t="shared" si="1"/>
        <v>0</v>
      </c>
      <c r="C10">
        <f t="shared" si="1"/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</row>
    <row r="11" spans="1:8" x14ac:dyDescent="0.25">
      <c r="A11" s="4">
        <f>'Pandas Data'!A11</f>
        <v>43860</v>
      </c>
      <c r="B11">
        <f t="shared" si="1"/>
        <v>0</v>
      </c>
      <c r="C11">
        <f t="shared" si="1"/>
        <v>0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</row>
    <row r="12" spans="1:8" x14ac:dyDescent="0.25">
      <c r="A12" s="4">
        <f>'Pandas Data'!A12</f>
        <v>43861</v>
      </c>
      <c r="B12">
        <f t="shared" si="1"/>
        <v>0</v>
      </c>
      <c r="C12">
        <f t="shared" si="1"/>
        <v>0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</row>
    <row r="13" spans="1:8" x14ac:dyDescent="0.25">
      <c r="A13" s="4">
        <f>'Pandas Data'!A13</f>
        <v>43862</v>
      </c>
      <c r="B13">
        <f t="shared" ref="B13:H22" si="2">(VLOOKUP($A13,pandas_data,B$1,FALSE)-VLOOKUP($A13-1,pandas_data,B$1,FALSE))/VLOOKUP(B$2, population,2,FALSE)*rebase_population</f>
        <v>0</v>
      </c>
      <c r="C13">
        <f t="shared" si="2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</row>
    <row r="14" spans="1:8" x14ac:dyDescent="0.25">
      <c r="A14" s="4">
        <f>'Pandas Data'!A14</f>
        <v>43863</v>
      </c>
      <c r="B14">
        <f t="shared" si="2"/>
        <v>0</v>
      </c>
      <c r="C14">
        <f t="shared" si="2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</row>
    <row r="15" spans="1:8" x14ac:dyDescent="0.25">
      <c r="A15" s="4">
        <f>'Pandas Data'!A15</f>
        <v>43864</v>
      </c>
      <c r="B15">
        <f t="shared" si="2"/>
        <v>0</v>
      </c>
      <c r="C15">
        <f t="shared" si="2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</row>
    <row r="16" spans="1:8" x14ac:dyDescent="0.25">
      <c r="A16" s="4">
        <f>'Pandas Data'!A16</f>
        <v>43865</v>
      </c>
      <c r="B16">
        <f t="shared" si="2"/>
        <v>0</v>
      </c>
      <c r="C16">
        <f t="shared" si="2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</row>
    <row r="17" spans="1:8" x14ac:dyDescent="0.25">
      <c r="A17" s="4">
        <f>'Pandas Data'!A17</f>
        <v>43866</v>
      </c>
      <c r="B17">
        <f t="shared" si="2"/>
        <v>0</v>
      </c>
      <c r="C17">
        <f t="shared" si="2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</row>
    <row r="18" spans="1:8" x14ac:dyDescent="0.25">
      <c r="A18" s="4">
        <f>'Pandas Data'!A18</f>
        <v>43867</v>
      </c>
      <c r="B18">
        <f t="shared" si="2"/>
        <v>0</v>
      </c>
      <c r="C18">
        <f t="shared" si="2"/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</row>
    <row r="19" spans="1:8" x14ac:dyDescent="0.25">
      <c r="A19" s="4">
        <f>'Pandas Data'!A19</f>
        <v>43868</v>
      </c>
      <c r="B19">
        <f t="shared" si="2"/>
        <v>0</v>
      </c>
      <c r="C19">
        <f t="shared" si="2"/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</row>
    <row r="20" spans="1:8" x14ac:dyDescent="0.25">
      <c r="A20" s="4">
        <f>'Pandas Data'!A20</f>
        <v>43869</v>
      </c>
      <c r="B20">
        <f t="shared" si="2"/>
        <v>0</v>
      </c>
      <c r="C20">
        <f t="shared" si="2"/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</row>
    <row r="21" spans="1:8" x14ac:dyDescent="0.25">
      <c r="A21" s="4">
        <f>'Pandas Data'!A21</f>
        <v>43870</v>
      </c>
      <c r="B21">
        <f t="shared" si="2"/>
        <v>0</v>
      </c>
      <c r="C21">
        <f t="shared" si="2"/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</row>
    <row r="22" spans="1:8" x14ac:dyDescent="0.25">
      <c r="A22" s="4">
        <f>'Pandas Data'!A22</f>
        <v>43871</v>
      </c>
      <c r="B22">
        <f t="shared" si="2"/>
        <v>0</v>
      </c>
      <c r="C22">
        <f t="shared" si="2"/>
        <v>0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</row>
    <row r="23" spans="1:8" x14ac:dyDescent="0.25">
      <c r="A23" s="4">
        <f>'Pandas Data'!A23</f>
        <v>43872</v>
      </c>
      <c r="B23">
        <f t="shared" ref="B23:H32" si="3">(VLOOKUP($A23,pandas_data,B$1,FALSE)-VLOOKUP($A23-1,pandas_data,B$1,FALSE))/VLOOKUP(B$2, population,2,FALSE)*rebase_population</f>
        <v>0</v>
      </c>
      <c r="C23">
        <f t="shared" si="3"/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</row>
    <row r="24" spans="1:8" x14ac:dyDescent="0.25">
      <c r="A24" s="4">
        <f>'Pandas Data'!A24</f>
        <v>43873</v>
      </c>
      <c r="B24">
        <f t="shared" si="3"/>
        <v>0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</row>
    <row r="25" spans="1:8" x14ac:dyDescent="0.25">
      <c r="A25" s="4">
        <f>'Pandas Data'!A25</f>
        <v>43874</v>
      </c>
      <c r="B25">
        <f t="shared" si="3"/>
        <v>0</v>
      </c>
      <c r="C25">
        <f t="shared" si="3"/>
        <v>0</v>
      </c>
      <c r="D25">
        <f t="shared" si="3"/>
        <v>0</v>
      </c>
      <c r="E25">
        <f t="shared" si="3"/>
        <v>0</v>
      </c>
      <c r="F25">
        <f t="shared" si="3"/>
        <v>0</v>
      </c>
      <c r="G25">
        <f t="shared" si="3"/>
        <v>0</v>
      </c>
      <c r="H25">
        <f t="shared" si="3"/>
        <v>0</v>
      </c>
    </row>
    <row r="26" spans="1:8" x14ac:dyDescent="0.25">
      <c r="A26" s="4">
        <f>'Pandas Data'!A26</f>
        <v>43875</v>
      </c>
      <c r="B26">
        <f t="shared" si="3"/>
        <v>0</v>
      </c>
      <c r="C26">
        <f t="shared" si="3"/>
        <v>0</v>
      </c>
      <c r="D26">
        <f t="shared" si="3"/>
        <v>0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</row>
    <row r="27" spans="1:8" x14ac:dyDescent="0.25">
      <c r="A27" s="4">
        <f>'Pandas Data'!A27</f>
        <v>43876</v>
      </c>
      <c r="B27">
        <f t="shared" si="3"/>
        <v>0.74626865671641784</v>
      </c>
      <c r="C27">
        <f t="shared" si="3"/>
        <v>0</v>
      </c>
      <c r="D27">
        <f t="shared" si="3"/>
        <v>0</v>
      </c>
      <c r="E27">
        <f t="shared" si="3"/>
        <v>0</v>
      </c>
      <c r="F27">
        <f t="shared" si="3"/>
        <v>0</v>
      </c>
      <c r="G27">
        <f t="shared" si="3"/>
        <v>0</v>
      </c>
      <c r="H27">
        <f t="shared" si="3"/>
        <v>0</v>
      </c>
    </row>
    <row r="28" spans="1:8" x14ac:dyDescent="0.25">
      <c r="A28" s="4">
        <f>'Pandas Data'!A28</f>
        <v>43877</v>
      </c>
      <c r="B28">
        <f t="shared" si="3"/>
        <v>0</v>
      </c>
      <c r="C28">
        <f t="shared" si="3"/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</row>
    <row r="29" spans="1:8" x14ac:dyDescent="0.25">
      <c r="A29" s="4">
        <f>'Pandas Data'!A29</f>
        <v>43878</v>
      </c>
      <c r="B29">
        <f t="shared" si="3"/>
        <v>0</v>
      </c>
      <c r="C29">
        <f t="shared" si="3"/>
        <v>0</v>
      </c>
      <c r="D29">
        <f t="shared" si="3"/>
        <v>0</v>
      </c>
      <c r="E29">
        <f t="shared" si="3"/>
        <v>0</v>
      </c>
      <c r="F29">
        <f t="shared" si="3"/>
        <v>0</v>
      </c>
      <c r="G29">
        <f t="shared" si="3"/>
        <v>0</v>
      </c>
      <c r="H29">
        <f t="shared" si="3"/>
        <v>0</v>
      </c>
    </row>
    <row r="30" spans="1:8" x14ac:dyDescent="0.25">
      <c r="A30" s="4">
        <f>'Pandas Data'!A30</f>
        <v>43879</v>
      </c>
      <c r="B30">
        <f t="shared" si="3"/>
        <v>0</v>
      </c>
      <c r="C30">
        <f t="shared" si="3"/>
        <v>0</v>
      </c>
      <c r="D30">
        <f t="shared" si="3"/>
        <v>0</v>
      </c>
      <c r="E30">
        <f t="shared" si="3"/>
        <v>0</v>
      </c>
      <c r="F30">
        <f t="shared" si="3"/>
        <v>0</v>
      </c>
      <c r="G30">
        <f t="shared" si="3"/>
        <v>0</v>
      </c>
      <c r="H30">
        <f t="shared" si="3"/>
        <v>0</v>
      </c>
    </row>
    <row r="31" spans="1:8" x14ac:dyDescent="0.25">
      <c r="A31" s="4">
        <f>'Pandas Data'!A31</f>
        <v>43880</v>
      </c>
      <c r="B31">
        <f t="shared" si="3"/>
        <v>0</v>
      </c>
      <c r="C31">
        <f t="shared" si="3"/>
        <v>0</v>
      </c>
      <c r="D31">
        <f t="shared" si="3"/>
        <v>0</v>
      </c>
      <c r="E31">
        <f t="shared" si="3"/>
        <v>0</v>
      </c>
      <c r="F31">
        <f t="shared" si="3"/>
        <v>0</v>
      </c>
      <c r="G31">
        <f t="shared" si="3"/>
        <v>0</v>
      </c>
      <c r="H31">
        <f t="shared" si="3"/>
        <v>0</v>
      </c>
    </row>
    <row r="32" spans="1:8" x14ac:dyDescent="0.25">
      <c r="A32" s="4">
        <f>'Pandas Data'!A32</f>
        <v>43881</v>
      </c>
      <c r="B32">
        <f t="shared" si="3"/>
        <v>0</v>
      </c>
      <c r="C32">
        <f t="shared" si="3"/>
        <v>0</v>
      </c>
      <c r="D32">
        <f t="shared" si="3"/>
        <v>0</v>
      </c>
      <c r="E32">
        <f t="shared" si="3"/>
        <v>0</v>
      </c>
      <c r="F32">
        <f t="shared" si="3"/>
        <v>0</v>
      </c>
      <c r="G32">
        <f t="shared" si="3"/>
        <v>0</v>
      </c>
      <c r="H32">
        <f t="shared" si="3"/>
        <v>0</v>
      </c>
    </row>
    <row r="33" spans="1:8" x14ac:dyDescent="0.25">
      <c r="A33" s="4">
        <f>'Pandas Data'!A33</f>
        <v>43882</v>
      </c>
      <c r="B33">
        <f t="shared" ref="B33:H42" si="4">(VLOOKUP($A33,pandas_data,B$1,FALSE)-VLOOKUP($A33-1,pandas_data,B$1,FALSE))/VLOOKUP(B$2, population,2,FALSE)*rebase_population</f>
        <v>0</v>
      </c>
      <c r="C33">
        <f t="shared" si="4"/>
        <v>0</v>
      </c>
      <c r="D33">
        <f t="shared" si="4"/>
        <v>0.83333333333333337</v>
      </c>
      <c r="E33">
        <f t="shared" si="4"/>
        <v>0</v>
      </c>
      <c r="F33">
        <f t="shared" si="4"/>
        <v>0</v>
      </c>
      <c r="G33">
        <f t="shared" si="4"/>
        <v>0</v>
      </c>
      <c r="H33">
        <f t="shared" si="4"/>
        <v>0</v>
      </c>
    </row>
    <row r="34" spans="1:8" x14ac:dyDescent="0.25">
      <c r="A34" s="4">
        <f>'Pandas Data'!A34</f>
        <v>43883</v>
      </c>
      <c r="B34">
        <f t="shared" si="4"/>
        <v>0</v>
      </c>
      <c r="C34">
        <f t="shared" si="4"/>
        <v>0</v>
      </c>
      <c r="D34">
        <f t="shared" si="4"/>
        <v>0.83333333333333337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</row>
    <row r="35" spans="1:8" x14ac:dyDescent="0.25">
      <c r="A35" s="4">
        <f>'Pandas Data'!A35</f>
        <v>43884</v>
      </c>
      <c r="B35">
        <f t="shared" si="4"/>
        <v>0</v>
      </c>
      <c r="C35">
        <f t="shared" si="4"/>
        <v>0</v>
      </c>
      <c r="D35">
        <f t="shared" si="4"/>
        <v>0.83333333333333337</v>
      </c>
      <c r="E35">
        <f t="shared" si="4"/>
        <v>0</v>
      </c>
      <c r="F35">
        <f t="shared" si="4"/>
        <v>0</v>
      </c>
      <c r="G35">
        <f t="shared" si="4"/>
        <v>0</v>
      </c>
      <c r="H35">
        <f t="shared" si="4"/>
        <v>0</v>
      </c>
    </row>
    <row r="36" spans="1:8" x14ac:dyDescent="0.25">
      <c r="A36" s="4">
        <f>'Pandas Data'!A36</f>
        <v>43885</v>
      </c>
      <c r="B36">
        <f t="shared" si="4"/>
        <v>0</v>
      </c>
      <c r="C36">
        <f t="shared" si="4"/>
        <v>0</v>
      </c>
      <c r="D36">
        <f t="shared" si="4"/>
        <v>3.3333333333333335</v>
      </c>
      <c r="E36">
        <f t="shared" si="4"/>
        <v>0</v>
      </c>
      <c r="F36">
        <f t="shared" si="4"/>
        <v>0</v>
      </c>
      <c r="G36">
        <f t="shared" si="4"/>
        <v>0</v>
      </c>
      <c r="H36">
        <f t="shared" si="4"/>
        <v>0</v>
      </c>
    </row>
    <row r="37" spans="1:8" x14ac:dyDescent="0.25">
      <c r="A37" s="4">
        <f>'Pandas Data'!A37</f>
        <v>43886</v>
      </c>
      <c r="B37">
        <f t="shared" si="4"/>
        <v>0</v>
      </c>
      <c r="C37">
        <f t="shared" si="4"/>
        <v>0</v>
      </c>
      <c r="D37">
        <f t="shared" si="4"/>
        <v>2.5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</row>
    <row r="38" spans="1:8" x14ac:dyDescent="0.25">
      <c r="A38" s="4">
        <f>'Pandas Data'!A38</f>
        <v>43887</v>
      </c>
      <c r="B38">
        <f t="shared" si="4"/>
        <v>0.74626865671641784</v>
      </c>
      <c r="C38">
        <f t="shared" si="4"/>
        <v>0</v>
      </c>
      <c r="D38">
        <f t="shared" si="4"/>
        <v>1.6666666666666667</v>
      </c>
      <c r="E38">
        <f t="shared" si="4"/>
        <v>0</v>
      </c>
      <c r="F38">
        <f t="shared" si="4"/>
        <v>0</v>
      </c>
      <c r="G38">
        <f t="shared" si="4"/>
        <v>0</v>
      </c>
      <c r="H38">
        <f t="shared" si="4"/>
        <v>0</v>
      </c>
    </row>
    <row r="39" spans="1:8" x14ac:dyDescent="0.25">
      <c r="A39" s="4">
        <f>'Pandas Data'!A39</f>
        <v>43888</v>
      </c>
      <c r="B39">
        <f t="shared" si="4"/>
        <v>0</v>
      </c>
      <c r="C39">
        <f t="shared" si="4"/>
        <v>0</v>
      </c>
      <c r="D39">
        <f t="shared" si="4"/>
        <v>4.166666666666667</v>
      </c>
      <c r="E39">
        <f t="shared" si="4"/>
        <v>0</v>
      </c>
      <c r="F39">
        <f t="shared" si="4"/>
        <v>0</v>
      </c>
      <c r="G39">
        <f t="shared" si="4"/>
        <v>0</v>
      </c>
      <c r="H39">
        <f t="shared" si="4"/>
        <v>0</v>
      </c>
    </row>
    <row r="40" spans="1:8" x14ac:dyDescent="0.25">
      <c r="A40" s="4">
        <f>'Pandas Data'!A40</f>
        <v>43889</v>
      </c>
      <c r="B40">
        <f t="shared" si="4"/>
        <v>0</v>
      </c>
      <c r="C40">
        <f t="shared" si="4"/>
        <v>0</v>
      </c>
      <c r="D40">
        <f t="shared" si="4"/>
        <v>3.3333333333333335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</row>
    <row r="41" spans="1:8" x14ac:dyDescent="0.25">
      <c r="A41" s="4">
        <f>'Pandas Data'!A41</f>
        <v>43890</v>
      </c>
      <c r="B41">
        <f t="shared" si="4"/>
        <v>0</v>
      </c>
      <c r="C41">
        <f t="shared" si="4"/>
        <v>0</v>
      </c>
      <c r="D41">
        <f t="shared" si="4"/>
        <v>6.666666666666667</v>
      </c>
      <c r="E41">
        <f t="shared" si="4"/>
        <v>0</v>
      </c>
      <c r="F41">
        <f t="shared" si="4"/>
        <v>0</v>
      </c>
      <c r="G41">
        <f t="shared" si="4"/>
        <v>0</v>
      </c>
      <c r="H41">
        <f t="shared" si="4"/>
        <v>0.1524390243902439</v>
      </c>
    </row>
    <row r="42" spans="1:8" x14ac:dyDescent="0.25">
      <c r="A42" s="4">
        <f>'Pandas Data'!A42</f>
        <v>43891</v>
      </c>
      <c r="B42">
        <f t="shared" si="4"/>
        <v>0</v>
      </c>
      <c r="C42">
        <f t="shared" si="4"/>
        <v>0</v>
      </c>
      <c r="D42">
        <f t="shared" si="4"/>
        <v>4.166666666666667</v>
      </c>
      <c r="E42">
        <f t="shared" si="4"/>
        <v>0</v>
      </c>
      <c r="F42">
        <f t="shared" si="4"/>
        <v>0</v>
      </c>
      <c r="G42">
        <f t="shared" si="4"/>
        <v>0</v>
      </c>
      <c r="H42">
        <f t="shared" si="4"/>
        <v>0</v>
      </c>
    </row>
    <row r="43" spans="1:8" x14ac:dyDescent="0.25">
      <c r="A43" s="4">
        <f>'Pandas Data'!A43</f>
        <v>43892</v>
      </c>
      <c r="B43">
        <f t="shared" ref="B43:H52" si="5">(VLOOKUP($A43,pandas_data,B$1,FALSE)-VLOOKUP($A43-1,pandas_data,B$1,FALSE))/VLOOKUP(B$2, population,2,FALSE)*rebase_population</f>
        <v>0.74626865671641784</v>
      </c>
      <c r="C43">
        <f t="shared" si="5"/>
        <v>0</v>
      </c>
      <c r="D43">
        <f t="shared" si="5"/>
        <v>15</v>
      </c>
      <c r="E43">
        <f t="shared" si="5"/>
        <v>0</v>
      </c>
      <c r="F43">
        <f t="shared" si="5"/>
        <v>0</v>
      </c>
      <c r="G43">
        <f t="shared" si="5"/>
        <v>0</v>
      </c>
      <c r="H43">
        <f t="shared" si="5"/>
        <v>0.76219512195121941</v>
      </c>
    </row>
    <row r="44" spans="1:8" x14ac:dyDescent="0.25">
      <c r="A44" s="4">
        <f>'Pandas Data'!A44</f>
        <v>43893</v>
      </c>
      <c r="B44">
        <f t="shared" si="5"/>
        <v>0.74626865671641784</v>
      </c>
      <c r="C44">
        <f t="shared" si="5"/>
        <v>0</v>
      </c>
      <c r="D44">
        <f t="shared" si="5"/>
        <v>22.5</v>
      </c>
      <c r="E44">
        <f t="shared" si="5"/>
        <v>1.0638297872340425</v>
      </c>
      <c r="F44">
        <f t="shared" si="5"/>
        <v>0</v>
      </c>
      <c r="G44">
        <f t="shared" si="5"/>
        <v>0</v>
      </c>
      <c r="H44">
        <f t="shared" si="5"/>
        <v>0.1524390243902439</v>
      </c>
    </row>
    <row r="45" spans="1:8" x14ac:dyDescent="0.25">
      <c r="A45" s="4">
        <f>'Pandas Data'!A45</f>
        <v>43894</v>
      </c>
      <c r="B45">
        <f t="shared" si="5"/>
        <v>0</v>
      </c>
      <c r="C45">
        <f t="shared" si="5"/>
        <v>0</v>
      </c>
      <c r="D45">
        <f t="shared" si="5"/>
        <v>23.333333333333332</v>
      </c>
      <c r="E45">
        <f t="shared" si="5"/>
        <v>1.0638297872340425</v>
      </c>
      <c r="F45">
        <f t="shared" si="5"/>
        <v>0</v>
      </c>
      <c r="G45">
        <f t="shared" si="5"/>
        <v>0</v>
      </c>
      <c r="H45">
        <f t="shared" si="5"/>
        <v>0.6097560975609756</v>
      </c>
    </row>
    <row r="46" spans="1:8" x14ac:dyDescent="0.25">
      <c r="A46" s="4">
        <f>'Pandas Data'!A46</f>
        <v>43895</v>
      </c>
      <c r="B46">
        <f t="shared" si="5"/>
        <v>1.4925373134328357</v>
      </c>
      <c r="C46">
        <f t="shared" si="5"/>
        <v>0</v>
      </c>
      <c r="D46">
        <f t="shared" si="5"/>
        <v>34.166666666666664</v>
      </c>
      <c r="E46">
        <f t="shared" si="5"/>
        <v>1.0638297872340425</v>
      </c>
      <c r="F46">
        <f t="shared" si="5"/>
        <v>0</v>
      </c>
      <c r="G46">
        <f t="shared" si="5"/>
        <v>0.73529411764705888</v>
      </c>
      <c r="H46">
        <f t="shared" si="5"/>
        <v>0.1524390243902439</v>
      </c>
    </row>
    <row r="47" spans="1:8" x14ac:dyDescent="0.25">
      <c r="A47" s="4">
        <f>'Pandas Data'!A47</f>
        <v>43896</v>
      </c>
      <c r="B47">
        <f t="shared" si="5"/>
        <v>2.2388059701492535</v>
      </c>
      <c r="C47">
        <f t="shared" si="5"/>
        <v>0</v>
      </c>
      <c r="D47">
        <f t="shared" si="5"/>
        <v>40.833333333333336</v>
      </c>
      <c r="E47">
        <f t="shared" si="5"/>
        <v>2.1276595744680851</v>
      </c>
      <c r="F47">
        <f t="shared" si="5"/>
        <v>0</v>
      </c>
      <c r="G47">
        <f t="shared" si="5"/>
        <v>0.73529411764705888</v>
      </c>
      <c r="H47">
        <f t="shared" si="5"/>
        <v>0.3048780487804878</v>
      </c>
    </row>
    <row r="48" spans="1:8" x14ac:dyDescent="0.25">
      <c r="A48" s="4">
        <f>'Pandas Data'!A48</f>
        <v>43897</v>
      </c>
      <c r="B48">
        <f t="shared" si="5"/>
        <v>1.4925373134328357</v>
      </c>
      <c r="C48">
        <f t="shared" si="5"/>
        <v>0</v>
      </c>
      <c r="D48">
        <f t="shared" si="5"/>
        <v>30</v>
      </c>
      <c r="E48">
        <f t="shared" si="5"/>
        <v>5.3191489361702127</v>
      </c>
      <c r="F48">
        <f t="shared" si="5"/>
        <v>0</v>
      </c>
      <c r="G48">
        <f t="shared" si="5"/>
        <v>0</v>
      </c>
      <c r="H48">
        <f t="shared" si="5"/>
        <v>0.45731707317073172</v>
      </c>
    </row>
    <row r="49" spans="1:8" x14ac:dyDescent="0.25">
      <c r="A49" s="4">
        <f>'Pandas Data'!A49</f>
        <v>43898</v>
      </c>
      <c r="B49">
        <f t="shared" si="5"/>
        <v>5.9701492537313428</v>
      </c>
      <c r="C49">
        <f t="shared" si="5"/>
        <v>0</v>
      </c>
      <c r="D49">
        <f t="shared" si="5"/>
        <v>110.83333333333333</v>
      </c>
      <c r="E49">
        <f t="shared" si="5"/>
        <v>7.4468085106382977</v>
      </c>
      <c r="F49">
        <f t="shared" si="5"/>
        <v>0</v>
      </c>
      <c r="G49">
        <f t="shared" si="5"/>
        <v>0.73529411764705888</v>
      </c>
      <c r="H49">
        <f t="shared" si="5"/>
        <v>0.6097560975609756</v>
      </c>
    </row>
    <row r="50" spans="1:8" x14ac:dyDescent="0.25">
      <c r="A50" s="4">
        <f>'Pandas Data'!A50</f>
        <v>43899</v>
      </c>
      <c r="B50">
        <f t="shared" si="5"/>
        <v>0</v>
      </c>
      <c r="C50">
        <f t="shared" si="5"/>
        <v>1.2048192771084336</v>
      </c>
      <c r="D50">
        <f t="shared" si="5"/>
        <v>80.833333333333343</v>
      </c>
      <c r="E50">
        <f t="shared" si="5"/>
        <v>11.702127659574469</v>
      </c>
      <c r="F50">
        <f t="shared" si="5"/>
        <v>0</v>
      </c>
      <c r="G50">
        <f t="shared" si="5"/>
        <v>0.73529411764705888</v>
      </c>
      <c r="H50">
        <f t="shared" si="5"/>
        <v>0.1524390243902439</v>
      </c>
    </row>
    <row r="51" spans="1:8" x14ac:dyDescent="0.25">
      <c r="A51" s="4">
        <f>'Pandas Data'!A51</f>
        <v>43900</v>
      </c>
      <c r="B51">
        <f t="shared" si="5"/>
        <v>10.447761194029852</v>
      </c>
      <c r="C51">
        <f t="shared" si="5"/>
        <v>0</v>
      </c>
      <c r="D51">
        <f t="shared" si="5"/>
        <v>140</v>
      </c>
      <c r="E51">
        <f t="shared" si="5"/>
        <v>7.4468085106382977</v>
      </c>
      <c r="F51">
        <f t="shared" si="5"/>
        <v>0</v>
      </c>
      <c r="G51">
        <f t="shared" si="5"/>
        <v>1.4705882352941178</v>
      </c>
      <c r="H51">
        <f t="shared" si="5"/>
        <v>0.91463414634146345</v>
      </c>
    </row>
    <row r="52" spans="1:8" x14ac:dyDescent="0.25">
      <c r="A52" s="4">
        <f>'Pandas Data'!A52</f>
        <v>43901</v>
      </c>
      <c r="B52">
        <f t="shared" si="5"/>
        <v>11.194029850746269</v>
      </c>
      <c r="C52">
        <f t="shared" si="5"/>
        <v>0.60240963855421681</v>
      </c>
      <c r="D52">
        <f t="shared" si="5"/>
        <v>163.33333333333334</v>
      </c>
      <c r="E52">
        <f t="shared" si="5"/>
        <v>20.212765957446809</v>
      </c>
      <c r="F52">
        <f t="shared" si="5"/>
        <v>5</v>
      </c>
      <c r="G52">
        <f t="shared" si="5"/>
        <v>1.4705882352941178</v>
      </c>
      <c r="H52">
        <f t="shared" si="5"/>
        <v>1.2195121951219512</v>
      </c>
    </row>
    <row r="53" spans="1:8" x14ac:dyDescent="0.25">
      <c r="A53" s="4">
        <f>'Pandas Data'!A53</f>
        <v>43902</v>
      </c>
      <c r="B53">
        <f t="shared" ref="B53:H62" si="6">(VLOOKUP($A53,pandas_data,B$1,FALSE)-VLOOKUP($A53-1,pandas_data,B$1,FALSE))/VLOOKUP(B$2, population,2,FALSE)*rebase_population</f>
        <v>0</v>
      </c>
      <c r="C53">
        <f t="shared" si="6"/>
        <v>0</v>
      </c>
      <c r="D53">
        <f t="shared" si="6"/>
        <v>0</v>
      </c>
      <c r="E53">
        <f t="shared" si="6"/>
        <v>1.0638297872340425</v>
      </c>
      <c r="F53">
        <f t="shared" si="6"/>
        <v>0</v>
      </c>
      <c r="G53">
        <f t="shared" si="6"/>
        <v>0</v>
      </c>
      <c r="H53">
        <f t="shared" si="6"/>
        <v>0.6097560975609756</v>
      </c>
    </row>
    <row r="54" spans="1:8" x14ac:dyDescent="0.25">
      <c r="A54" s="4">
        <f>'Pandas Data'!A54</f>
        <v>43903</v>
      </c>
      <c r="B54">
        <f t="shared" si="6"/>
        <v>23.134328358208954</v>
      </c>
      <c r="C54">
        <f t="shared" si="6"/>
        <v>2.4096385542168672</v>
      </c>
      <c r="D54">
        <f t="shared" si="6"/>
        <v>365.83333333333331</v>
      </c>
      <c r="E54">
        <f t="shared" si="6"/>
        <v>82.978723404255319</v>
      </c>
      <c r="F54">
        <f t="shared" si="6"/>
        <v>0</v>
      </c>
      <c r="G54">
        <f t="shared" si="6"/>
        <v>0</v>
      </c>
      <c r="H54">
        <f t="shared" si="6"/>
        <v>1.0670731707317074</v>
      </c>
    </row>
    <row r="55" spans="1:8" x14ac:dyDescent="0.25">
      <c r="A55" s="4">
        <f>'Pandas Data'!A55</f>
        <v>43904</v>
      </c>
      <c r="B55">
        <f t="shared" si="6"/>
        <v>8.9552238805970141</v>
      </c>
      <c r="C55">
        <f t="shared" si="6"/>
        <v>1.2048192771084336</v>
      </c>
      <c r="D55">
        <f t="shared" si="6"/>
        <v>145.83333333333331</v>
      </c>
      <c r="E55">
        <f t="shared" si="6"/>
        <v>65.957446808510639</v>
      </c>
      <c r="F55">
        <f t="shared" si="6"/>
        <v>5</v>
      </c>
      <c r="G55">
        <f t="shared" si="6"/>
        <v>9.5588235294117645</v>
      </c>
      <c r="H55">
        <f t="shared" si="6"/>
        <v>1.0670731707317074</v>
      </c>
    </row>
    <row r="56" spans="1:8" x14ac:dyDescent="0.25">
      <c r="A56" s="4">
        <f>'Pandas Data'!A56</f>
        <v>43905</v>
      </c>
      <c r="B56">
        <f t="shared" si="6"/>
        <v>0</v>
      </c>
      <c r="C56">
        <f t="shared" si="6"/>
        <v>1.2048192771084336</v>
      </c>
      <c r="D56">
        <f t="shared" si="6"/>
        <v>306.66666666666669</v>
      </c>
      <c r="E56">
        <f t="shared" si="6"/>
        <v>100</v>
      </c>
      <c r="F56">
        <f t="shared" si="6"/>
        <v>5</v>
      </c>
      <c r="G56">
        <f t="shared" si="6"/>
        <v>0</v>
      </c>
      <c r="H56">
        <f t="shared" si="6"/>
        <v>1.3719512195121952</v>
      </c>
    </row>
    <row r="57" spans="1:8" x14ac:dyDescent="0.25">
      <c r="A57" s="4">
        <f>'Pandas Data'!A57</f>
        <v>43906</v>
      </c>
      <c r="B57">
        <f t="shared" si="6"/>
        <v>42.537313432835816</v>
      </c>
      <c r="C57">
        <f t="shared" si="6"/>
        <v>3.6144578313253013</v>
      </c>
      <c r="D57">
        <f t="shared" si="6"/>
        <v>290.83333333333331</v>
      </c>
      <c r="E57">
        <f t="shared" si="6"/>
        <v>56.382978723404257</v>
      </c>
      <c r="F57">
        <f t="shared" si="6"/>
        <v>15</v>
      </c>
      <c r="G57">
        <f t="shared" si="6"/>
        <v>25</v>
      </c>
      <c r="H57">
        <f t="shared" si="6"/>
        <v>3.3536585365853662</v>
      </c>
    </row>
    <row r="58" spans="1:8" x14ac:dyDescent="0.25">
      <c r="A58" s="4">
        <f>'Pandas Data'!A58</f>
        <v>43907</v>
      </c>
      <c r="B58">
        <f t="shared" si="6"/>
        <v>0</v>
      </c>
      <c r="C58">
        <f t="shared" si="6"/>
        <v>4.2168674698795181</v>
      </c>
      <c r="D58">
        <f t="shared" si="6"/>
        <v>287.5</v>
      </c>
      <c r="E58">
        <f t="shared" si="6"/>
        <v>203.19148936170214</v>
      </c>
      <c r="F58">
        <f t="shared" si="6"/>
        <v>5</v>
      </c>
      <c r="G58">
        <f t="shared" si="6"/>
        <v>0</v>
      </c>
      <c r="H58">
        <f t="shared" si="6"/>
        <v>3.5060975609756095</v>
      </c>
    </row>
    <row r="59" spans="1:8" x14ac:dyDescent="0.25">
      <c r="A59" s="4">
        <f>'Pandas Data'!A59</f>
        <v>43908</v>
      </c>
      <c r="B59">
        <f t="shared" si="6"/>
        <v>0</v>
      </c>
      <c r="C59">
        <f t="shared" si="6"/>
        <v>2.4096385542168672</v>
      </c>
      <c r="D59">
        <f t="shared" si="6"/>
        <v>395.83333333333331</v>
      </c>
      <c r="E59">
        <f t="shared" si="6"/>
        <v>95.744680851063833</v>
      </c>
      <c r="F59">
        <f t="shared" si="6"/>
        <v>15</v>
      </c>
      <c r="G59">
        <f t="shared" si="6"/>
        <v>11.764705882352942</v>
      </c>
      <c r="H59">
        <f t="shared" si="6"/>
        <v>1.5243902439024388</v>
      </c>
    </row>
    <row r="60" spans="1:8" x14ac:dyDescent="0.25">
      <c r="A60" s="4">
        <f>'Pandas Data'!A60</f>
        <v>43909</v>
      </c>
      <c r="B60">
        <f t="shared" si="6"/>
        <v>70.895522388059703</v>
      </c>
      <c r="C60">
        <f t="shared" si="6"/>
        <v>9.6385542168674689</v>
      </c>
      <c r="D60">
        <f t="shared" si="6"/>
        <v>355.83333333333331</v>
      </c>
      <c r="E60">
        <f t="shared" si="6"/>
        <v>220.21276595744681</v>
      </c>
      <c r="F60">
        <f t="shared" si="6"/>
        <v>5</v>
      </c>
      <c r="G60">
        <f t="shared" si="6"/>
        <v>48.529411764705884</v>
      </c>
      <c r="H60">
        <f t="shared" si="6"/>
        <v>12.5</v>
      </c>
    </row>
    <row r="61" spans="1:8" x14ac:dyDescent="0.25">
      <c r="A61" s="4">
        <f>'Pandas Data'!A61</f>
        <v>43910</v>
      </c>
      <c r="B61">
        <f t="shared" si="6"/>
        <v>154.47761194029852</v>
      </c>
      <c r="C61">
        <f t="shared" si="6"/>
        <v>13.855421686746986</v>
      </c>
      <c r="D61">
        <f t="shared" si="6"/>
        <v>522.5</v>
      </c>
      <c r="E61">
        <f t="shared" si="6"/>
        <v>226.59574468085108</v>
      </c>
      <c r="F61">
        <f t="shared" si="6"/>
        <v>25</v>
      </c>
      <c r="G61">
        <f t="shared" si="6"/>
        <v>29.411764705882351</v>
      </c>
      <c r="H61">
        <f t="shared" si="6"/>
        <v>6.7073170731707323</v>
      </c>
    </row>
    <row r="62" spans="1:8" x14ac:dyDescent="0.25">
      <c r="A62" s="4">
        <f>'Pandas Data'!A62</f>
        <v>43911</v>
      </c>
      <c r="B62">
        <f t="shared" si="6"/>
        <v>83.582089552238813</v>
      </c>
      <c r="C62">
        <f t="shared" si="6"/>
        <v>10.240963855421688</v>
      </c>
      <c r="D62">
        <f t="shared" si="6"/>
        <v>660.83333333333337</v>
      </c>
      <c r="E62">
        <f t="shared" si="6"/>
        <v>353.19148936170211</v>
      </c>
      <c r="F62">
        <f t="shared" si="6"/>
        <v>20</v>
      </c>
      <c r="G62">
        <f t="shared" si="6"/>
        <v>41.176470588235297</v>
      </c>
      <c r="H62">
        <f t="shared" si="6"/>
        <v>9.6036585365853657</v>
      </c>
    </row>
    <row r="63" spans="1:8" x14ac:dyDescent="0.25">
      <c r="A63" s="4">
        <f>'Pandas Data'!A63</f>
        <v>43912</v>
      </c>
      <c r="B63">
        <f t="shared" ref="B63:H72" si="7">(VLOOKUP($A63,pandas_data,B$1,FALSE)-VLOOKUP($A63-1,pandas_data,B$1,FALSE))/VLOOKUP(B$2, population,2,FALSE)*rebase_population</f>
        <v>83.582089552238813</v>
      </c>
      <c r="C63">
        <f t="shared" si="7"/>
        <v>6.0240963855421681</v>
      </c>
      <c r="D63">
        <f t="shared" si="7"/>
        <v>542.5</v>
      </c>
      <c r="E63">
        <f t="shared" si="7"/>
        <v>422.34042553191495</v>
      </c>
      <c r="F63">
        <f t="shared" si="7"/>
        <v>5</v>
      </c>
      <c r="G63">
        <f t="shared" si="7"/>
        <v>35.294117647058826</v>
      </c>
      <c r="H63">
        <f t="shared" si="7"/>
        <v>16.76829268292683</v>
      </c>
    </row>
    <row r="64" spans="1:8" x14ac:dyDescent="0.25">
      <c r="A64" s="4">
        <f>'Pandas Data'!A64</f>
        <v>43913</v>
      </c>
      <c r="B64">
        <f t="shared" si="7"/>
        <v>138.80597014925374</v>
      </c>
      <c r="C64">
        <f t="shared" si="7"/>
        <v>17.46987951807229</v>
      </c>
      <c r="D64">
        <f t="shared" si="7"/>
        <v>500.83333333333331</v>
      </c>
      <c r="E64">
        <f t="shared" si="7"/>
        <v>573.404255319149</v>
      </c>
      <c r="F64">
        <f t="shared" si="7"/>
        <v>20</v>
      </c>
      <c r="G64">
        <f t="shared" si="7"/>
        <v>39.705882352941174</v>
      </c>
      <c r="H64">
        <f t="shared" si="7"/>
        <v>21.341463414634145</v>
      </c>
    </row>
    <row r="65" spans="1:8" x14ac:dyDescent="0.25">
      <c r="A65" s="4">
        <f>'Pandas Data'!A65</f>
        <v>43914</v>
      </c>
      <c r="B65">
        <f t="shared" si="7"/>
        <v>179.1044776119403</v>
      </c>
      <c r="C65">
        <f t="shared" si="7"/>
        <v>20.481927710843376</v>
      </c>
      <c r="D65">
        <f t="shared" si="7"/>
        <v>619.16666666666674</v>
      </c>
      <c r="E65">
        <f t="shared" si="7"/>
        <v>528.72340425531922</v>
      </c>
      <c r="F65">
        <f t="shared" si="7"/>
        <v>55</v>
      </c>
      <c r="G65">
        <f t="shared" si="7"/>
        <v>63.970588235294123</v>
      </c>
      <c r="H65">
        <f t="shared" si="7"/>
        <v>22.713414634146343</v>
      </c>
    </row>
    <row r="66" spans="1:8" x14ac:dyDescent="0.25">
      <c r="A66" s="4">
        <f>'Pandas Data'!A66</f>
        <v>43915</v>
      </c>
      <c r="B66">
        <f t="shared" si="7"/>
        <v>172.38805970149252</v>
      </c>
      <c r="C66">
        <f t="shared" si="7"/>
        <v>29.518072289156628</v>
      </c>
      <c r="D66">
        <f t="shared" si="7"/>
        <v>569.16666666666663</v>
      </c>
      <c r="E66">
        <f t="shared" si="7"/>
        <v>892.55319148936167</v>
      </c>
      <c r="F66">
        <f t="shared" si="7"/>
        <v>130</v>
      </c>
      <c r="G66">
        <f t="shared" si="7"/>
        <v>31.617647058823529</v>
      </c>
      <c r="H66">
        <f t="shared" si="7"/>
        <v>35.975609756097562</v>
      </c>
    </row>
    <row r="67" spans="1:8" x14ac:dyDescent="0.25">
      <c r="A67" s="4">
        <f>'Pandas Data'!A67</f>
        <v>43916</v>
      </c>
      <c r="B67">
        <f t="shared" si="7"/>
        <v>272.38805970149252</v>
      </c>
      <c r="C67">
        <f t="shared" si="7"/>
        <v>36.746987951807228</v>
      </c>
      <c r="D67">
        <f t="shared" si="7"/>
        <v>593.33333333333326</v>
      </c>
      <c r="E67">
        <f t="shared" si="7"/>
        <v>763.82978723404256</v>
      </c>
      <c r="F67">
        <f t="shared" si="7"/>
        <v>75</v>
      </c>
      <c r="G67">
        <f t="shared" si="7"/>
        <v>83.088235294117638</v>
      </c>
      <c r="H67">
        <f t="shared" si="7"/>
        <v>40.701219512195124</v>
      </c>
    </row>
    <row r="68" spans="1:8" x14ac:dyDescent="0.25">
      <c r="A68" s="4">
        <f>'Pandas Data'!A68</f>
        <v>43917</v>
      </c>
      <c r="B68">
        <f t="shared" si="7"/>
        <v>223.13432835820896</v>
      </c>
      <c r="C68">
        <f t="shared" si="7"/>
        <v>45.180722891566262</v>
      </c>
      <c r="D68">
        <f t="shared" si="7"/>
        <v>765.83333333333326</v>
      </c>
      <c r="E68">
        <f t="shared" si="7"/>
        <v>822.34042553191478</v>
      </c>
      <c r="F68">
        <f t="shared" si="7"/>
        <v>140</v>
      </c>
      <c r="G68">
        <f t="shared" si="7"/>
        <v>133.08823529411765</v>
      </c>
      <c r="H68">
        <f t="shared" si="7"/>
        <v>56.707317073170728</v>
      </c>
    </row>
    <row r="69" spans="1:8" x14ac:dyDescent="0.25">
      <c r="A69" s="4">
        <f>'Pandas Data'!A69</f>
        <v>43918</v>
      </c>
      <c r="B69">
        <f t="shared" si="7"/>
        <v>238.0597014925373</v>
      </c>
      <c r="C69">
        <f t="shared" si="7"/>
        <v>54.819277108433731</v>
      </c>
      <c r="D69">
        <f t="shared" si="7"/>
        <v>740.83333333333337</v>
      </c>
      <c r="E69">
        <f t="shared" si="7"/>
        <v>897.87234042553189</v>
      </c>
      <c r="F69">
        <f t="shared" si="7"/>
        <v>0</v>
      </c>
      <c r="G69">
        <f t="shared" si="7"/>
        <v>191.17647058823528</v>
      </c>
      <c r="H69">
        <f t="shared" si="7"/>
        <v>67.835365853658544</v>
      </c>
    </row>
    <row r="70" spans="1:8" x14ac:dyDescent="0.25">
      <c r="A70" s="4">
        <f>'Pandas Data'!A70</f>
        <v>43919</v>
      </c>
      <c r="B70">
        <f t="shared" si="7"/>
        <v>217.91044776119404</v>
      </c>
      <c r="C70">
        <f t="shared" si="7"/>
        <v>60.24096385542169</v>
      </c>
      <c r="D70">
        <f t="shared" si="7"/>
        <v>630</v>
      </c>
      <c r="E70">
        <f t="shared" si="7"/>
        <v>873.404255319149</v>
      </c>
      <c r="F70">
        <f t="shared" si="7"/>
        <v>25</v>
      </c>
      <c r="G70">
        <f t="shared" si="7"/>
        <v>153.6764705882353</v>
      </c>
      <c r="H70">
        <f t="shared" si="7"/>
        <v>67.225609756097555</v>
      </c>
    </row>
    <row r="71" spans="1:8" x14ac:dyDescent="0.25">
      <c r="A71" s="4">
        <f>'Pandas Data'!A71</f>
        <v>43920</v>
      </c>
      <c r="B71">
        <f t="shared" si="7"/>
        <v>311.94029850746267</v>
      </c>
      <c r="C71">
        <f t="shared" si="7"/>
        <v>67.46987951807229</v>
      </c>
      <c r="D71">
        <f t="shared" si="7"/>
        <v>676.66666666666663</v>
      </c>
      <c r="E71">
        <f t="shared" si="7"/>
        <v>971.27659574468078</v>
      </c>
      <c r="F71">
        <f t="shared" si="7"/>
        <v>180</v>
      </c>
      <c r="G71">
        <f t="shared" si="7"/>
        <v>132.35294117647061</v>
      </c>
      <c r="H71">
        <f t="shared" si="7"/>
        <v>77.896341463414643</v>
      </c>
    </row>
    <row r="72" spans="1:8" x14ac:dyDescent="0.25">
      <c r="A72" s="4">
        <f>'Pandas Data'!A72</f>
        <v>43921</v>
      </c>
      <c r="B72">
        <f t="shared" si="7"/>
        <v>372.38805970149252</v>
      </c>
      <c r="C72">
        <f t="shared" si="7"/>
        <v>78.313253012048193</v>
      </c>
      <c r="D72">
        <f t="shared" si="7"/>
        <v>697.5</v>
      </c>
      <c r="E72">
        <f t="shared" si="7"/>
        <v>795.74468085106378</v>
      </c>
      <c r="F72">
        <f t="shared" si="7"/>
        <v>170</v>
      </c>
      <c r="G72">
        <f t="shared" si="7"/>
        <v>280.14705882352939</v>
      </c>
      <c r="H72">
        <f t="shared" si="7"/>
        <v>136.4329268292683</v>
      </c>
    </row>
    <row r="73" spans="1:8" x14ac:dyDescent="0.25">
      <c r="A73" s="4">
        <f>'Pandas Data'!A73</f>
        <v>43922</v>
      </c>
      <c r="B73">
        <f t="shared" ref="B73:H80" si="8">(VLOOKUP($A73,pandas_data,B$1,FALSE)-VLOOKUP($A73-1,pandas_data,B$1,FALSE))/VLOOKUP(B$2, population,2,FALSE)*rebase_population</f>
        <v>379.85074626865674</v>
      </c>
      <c r="C73">
        <f t="shared" si="8"/>
        <v>87.349397590361448</v>
      </c>
      <c r="D73">
        <f t="shared" si="8"/>
        <v>605.83333333333337</v>
      </c>
      <c r="E73">
        <f t="shared" si="8"/>
        <v>981.91489361702122</v>
      </c>
      <c r="F73">
        <f t="shared" si="8"/>
        <v>295</v>
      </c>
      <c r="G73">
        <f t="shared" si="8"/>
        <v>413.97058823529409</v>
      </c>
      <c r="H73">
        <f t="shared" si="8"/>
        <v>134.7560975609756</v>
      </c>
    </row>
    <row r="74" spans="1:8" x14ac:dyDescent="0.25">
      <c r="A74" s="4">
        <f>'Pandas Data'!A74</f>
        <v>43923</v>
      </c>
      <c r="B74">
        <f t="shared" si="8"/>
        <v>1011.1940298507463</v>
      </c>
      <c r="C74">
        <f t="shared" si="8"/>
        <v>112.65060240963855</v>
      </c>
      <c r="D74">
        <f t="shared" si="8"/>
        <v>633.33333333333337</v>
      </c>
      <c r="E74">
        <f t="shared" si="8"/>
        <v>1022.3404255319149</v>
      </c>
      <c r="F74">
        <f t="shared" si="8"/>
        <v>345</v>
      </c>
      <c r="G74">
        <f t="shared" si="8"/>
        <v>418.38235294117646</v>
      </c>
      <c r="H74">
        <f t="shared" si="8"/>
        <v>178.20121951219514</v>
      </c>
    </row>
    <row r="75" spans="1:8" x14ac:dyDescent="0.25">
      <c r="A75" s="4">
        <f>'Pandas Data'!A75</f>
        <v>43924</v>
      </c>
      <c r="B75">
        <f t="shared" si="8"/>
        <v>835.82089552238801</v>
      </c>
      <c r="C75">
        <f t="shared" si="8"/>
        <v>101.20481927710843</v>
      </c>
      <c r="D75">
        <f t="shared" si="8"/>
        <v>638.33333333333326</v>
      </c>
      <c r="E75">
        <f t="shared" si="8"/>
        <v>904.25531914893622</v>
      </c>
      <c r="F75">
        <f t="shared" si="8"/>
        <v>250.00000000000003</v>
      </c>
      <c r="G75">
        <f t="shared" si="8"/>
        <v>502.94117647058823</v>
      </c>
      <c r="H75">
        <f t="shared" si="8"/>
        <v>176.98170731707319</v>
      </c>
    </row>
    <row r="76" spans="1:8" x14ac:dyDescent="0.25">
      <c r="A76" s="4">
        <f>'Pandas Data'!A76</f>
        <v>43925</v>
      </c>
      <c r="B76">
        <f t="shared" si="8"/>
        <v>785.82089552238801</v>
      </c>
      <c r="C76">
        <f t="shared" si="8"/>
        <v>101.80722891566266</v>
      </c>
      <c r="D76">
        <f t="shared" si="8"/>
        <v>567.5</v>
      </c>
      <c r="E76">
        <f t="shared" si="8"/>
        <v>796.80851063829789</v>
      </c>
      <c r="F76">
        <f t="shared" si="8"/>
        <v>75</v>
      </c>
      <c r="G76">
        <f t="shared" si="8"/>
        <v>520.58823529411768</v>
      </c>
      <c r="H76">
        <f t="shared" si="8"/>
        <v>201.21951219512198</v>
      </c>
    </row>
    <row r="77" spans="1:8" x14ac:dyDescent="0.25">
      <c r="A77" s="4">
        <f>'Pandas Data'!A77</f>
        <v>43926</v>
      </c>
      <c r="B77">
        <f t="shared" si="8"/>
        <v>386.56716417910451</v>
      </c>
      <c r="C77">
        <f t="shared" si="8"/>
        <v>84.337349397590359</v>
      </c>
      <c r="D77">
        <f t="shared" si="8"/>
        <v>437.49999999999994</v>
      </c>
      <c r="E77">
        <f t="shared" si="8"/>
        <v>738.29787234042556</v>
      </c>
      <c r="F77">
        <f t="shared" si="8"/>
        <v>140</v>
      </c>
      <c r="G77">
        <f t="shared" si="8"/>
        <v>456.61764705882354</v>
      </c>
      <c r="H77">
        <f t="shared" si="8"/>
        <v>184.7560975609756</v>
      </c>
    </row>
    <row r="78" spans="1:8" x14ac:dyDescent="0.25">
      <c r="A78" s="4">
        <f>'Pandas Data'!A78</f>
        <v>43927</v>
      </c>
      <c r="B78">
        <f t="shared" si="8"/>
        <v>621.64179104477614</v>
      </c>
      <c r="C78">
        <f t="shared" si="8"/>
        <v>136.14457831325302</v>
      </c>
      <c r="D78">
        <f t="shared" si="8"/>
        <v>530</v>
      </c>
      <c r="E78">
        <f t="shared" si="8"/>
        <v>744.68085106382978</v>
      </c>
      <c r="F78">
        <f t="shared" si="8"/>
        <v>380</v>
      </c>
      <c r="G78">
        <f t="shared" si="8"/>
        <v>322.79411764705884</v>
      </c>
      <c r="H78">
        <f t="shared" si="8"/>
        <v>177.4390243902439</v>
      </c>
    </row>
    <row r="79" spans="1:8" x14ac:dyDescent="0.25">
      <c r="A79" s="4">
        <f>'Pandas Data'!A79</f>
        <v>43928</v>
      </c>
      <c r="B79">
        <f t="shared" si="8"/>
        <v>1057.4626865671642</v>
      </c>
      <c r="C79">
        <f t="shared" si="8"/>
        <v>124.09638554216868</v>
      </c>
      <c r="D79">
        <f t="shared" si="8"/>
        <v>503.33333333333331</v>
      </c>
      <c r="E79">
        <f t="shared" si="8"/>
        <v>748.936170212766</v>
      </c>
      <c r="F79">
        <f t="shared" si="8"/>
        <v>570</v>
      </c>
      <c r="G79">
        <f t="shared" si="8"/>
        <v>577.94117647058829</v>
      </c>
      <c r="H79">
        <f t="shared" si="8"/>
        <v>295.57926829268297</v>
      </c>
    </row>
    <row r="80" spans="1:8" x14ac:dyDescent="0.25">
      <c r="A80" s="4">
        <f>'Pandas Data'!A80</f>
        <v>43929</v>
      </c>
      <c r="B80">
        <f t="shared" si="8"/>
        <v>403.73134328358208</v>
      </c>
      <c r="C80">
        <f t="shared" si="8"/>
        <v>200.60240963855421</v>
      </c>
      <c r="D80">
        <f t="shared" si="8"/>
        <v>451.66666666666669</v>
      </c>
      <c r="E80">
        <f t="shared" si="8"/>
        <v>794.68085106382978</v>
      </c>
      <c r="F80">
        <f t="shared" si="8"/>
        <v>480</v>
      </c>
      <c r="G80">
        <f t="shared" si="8"/>
        <v>689.7058823529411</v>
      </c>
      <c r="H80">
        <f t="shared" si="8"/>
        <v>300.76219512195121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79F7-6985-440C-8658-35E137091D8B}">
  <sheetPr codeName="Sheet9"/>
  <dimension ref="A1:N82"/>
  <sheetViews>
    <sheetView workbookViewId="0">
      <selection activeCell="O10" sqref="O10"/>
    </sheetView>
  </sheetViews>
  <sheetFormatPr defaultRowHeight="15" x14ac:dyDescent="0.25"/>
  <cols>
    <col min="1" max="1" width="14.140625" bestFit="1" customWidth="1"/>
    <col min="7" max="7" width="15.42578125" bestFit="1" customWidth="1"/>
    <col min="8" max="8" width="10.42578125" customWidth="1"/>
    <col min="11" max="11" width="10.7109375" bestFit="1" customWidth="1"/>
    <col min="13" max="13" width="15.42578125" bestFit="1" customWidth="1"/>
  </cols>
  <sheetData>
    <row r="1" spans="1:14" x14ac:dyDescent="0.25">
      <c r="A1" t="s">
        <v>12</v>
      </c>
      <c r="B1">
        <f t="shared" ref="B1:H1" si="0">MATCH(B3,country_names, 0)</f>
        <v>2</v>
      </c>
      <c r="C1">
        <f t="shared" si="0"/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</row>
    <row r="2" spans="1:14" x14ac:dyDescent="0.25">
      <c r="A2" t="s">
        <v>13</v>
      </c>
      <c r="B2">
        <f t="shared" ref="B2:H2" si="1">VLOOKUP(B$3, rebase_adjustment,2, FALSE)</f>
        <v>12</v>
      </c>
      <c r="C2">
        <f t="shared" si="1"/>
        <v>20</v>
      </c>
      <c r="D2">
        <f t="shared" si="1"/>
        <v>0</v>
      </c>
      <c r="E2">
        <f t="shared" si="1"/>
        <v>4</v>
      </c>
      <c r="F2">
        <f t="shared" si="1"/>
        <v>20</v>
      </c>
      <c r="G2">
        <f t="shared" si="1"/>
        <v>17</v>
      </c>
      <c r="H2">
        <f t="shared" si="1"/>
        <v>22</v>
      </c>
    </row>
    <row r="3" spans="1:14" x14ac:dyDescent="0.25">
      <c r="A3" s="2" t="s">
        <v>11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M3" t="s">
        <v>10</v>
      </c>
    </row>
    <row r="4" spans="1:14" x14ac:dyDescent="0.25">
      <c r="A4" s="5">
        <v>1</v>
      </c>
      <c r="K4" s="3"/>
      <c r="M4" t="s">
        <v>0</v>
      </c>
      <c r="N4">
        <v>12</v>
      </c>
    </row>
    <row r="5" spans="1:14" x14ac:dyDescent="0.25">
      <c r="A5" s="5">
        <f>A4+1</f>
        <v>2</v>
      </c>
      <c r="B5">
        <f ca="1">IF($A5+B$2&gt;MAX(day_offset), OFFSET(B5,-1,0),OFFSET('Adj Daily Deaths'!$A$2, B$2+$A5,B$1-1))</f>
        <v>0</v>
      </c>
      <c r="C5">
        <f ca="1">IF($A5+C$2&gt;MAX(day_offset), OFFSET(C5,-1,0),OFFSET('Adj Daily Deaths'!$A$2, C$2+$A5,C$1-1))</f>
        <v>0</v>
      </c>
      <c r="D5">
        <f ca="1">IF($A5+D$2&gt;MAX(day_offset), OFFSET(D5,-1,0),OFFSET('Adj Daily Deaths'!$A$2, D$2+$A5,D$1-1))</f>
        <v>0</v>
      </c>
      <c r="E5">
        <f ca="1">IF($A5+E$2&gt;MAX(day_offset), OFFSET(E5,-1,0),OFFSET('Adj Daily Deaths'!$A$2, E$2+$A5,E$1-1))</f>
        <v>0</v>
      </c>
      <c r="F5">
        <f ca="1">IF($A5+F$2&gt;MAX(day_offset), OFFSET(F5,-1,0),OFFSET('Adj Daily Deaths'!$A$2, F$2+$A5,F$1-1))</f>
        <v>0</v>
      </c>
      <c r="G5">
        <f ca="1">IF($A5+G$2&gt;MAX(day_offset), OFFSET(G5,-1,0),OFFSET('Adj Daily Deaths'!$A$2, G$2+$A5,G$1-1))</f>
        <v>0</v>
      </c>
      <c r="H5">
        <f ca="1">IF($A5+H$2&gt;MAX(day_offset), OFFSET(H5,-1,0),OFFSET('Adj Daily Deaths'!$A$2, H$2+$A5,H$1-1))</f>
        <v>0</v>
      </c>
      <c r="M5" t="s">
        <v>1</v>
      </c>
      <c r="N5">
        <v>20</v>
      </c>
    </row>
    <row r="6" spans="1:14" x14ac:dyDescent="0.25">
      <c r="A6" s="5">
        <f t="shared" ref="A6:A69" si="2">A5+1</f>
        <v>3</v>
      </c>
      <c r="B6">
        <f ca="1">IF($A6+B$2&gt;MAX(day_offset), OFFSET(B6,-1,0),OFFSET('Adj Daily Deaths'!$A$2, B$2+$A6,B$1-1))</f>
        <v>0</v>
      </c>
      <c r="C6">
        <f ca="1">IF($A6+C$2&gt;MAX(day_offset), OFFSET(C6,-1,0),OFFSET('Adj Daily Deaths'!$A$2, C$2+$A6,C$1-1))</f>
        <v>0</v>
      </c>
      <c r="D6">
        <f ca="1">IF($A6+D$2&gt;MAX(day_offset), OFFSET(D6,-1,0),OFFSET('Adj Daily Deaths'!$A$2, D$2+$A6,D$1-1))</f>
        <v>0</v>
      </c>
      <c r="E6">
        <f ca="1">IF($A6+E$2&gt;MAX(day_offset), OFFSET(E6,-1,0),OFFSET('Adj Daily Deaths'!$A$2, E$2+$A6,E$1-1))</f>
        <v>0</v>
      </c>
      <c r="F6">
        <f ca="1">IF($A6+F$2&gt;MAX(day_offset), OFFSET(F6,-1,0),OFFSET('Adj Daily Deaths'!$A$2, F$2+$A6,F$1-1))</f>
        <v>0</v>
      </c>
      <c r="G6">
        <f ca="1">IF($A6+G$2&gt;MAX(day_offset), OFFSET(G6,-1,0),OFFSET('Adj Daily Deaths'!$A$2, G$2+$A6,G$1-1))</f>
        <v>0</v>
      </c>
      <c r="H6">
        <f ca="1">IF($A6+H$2&gt;MAX(day_offset), OFFSET(H6,-1,0),OFFSET('Adj Daily Deaths'!$A$2, H$2+$A6,H$1-1))</f>
        <v>0</v>
      </c>
      <c r="M6" t="s">
        <v>2</v>
      </c>
      <c r="N6">
        <v>0</v>
      </c>
    </row>
    <row r="7" spans="1:14" x14ac:dyDescent="0.25">
      <c r="A7" s="5">
        <f t="shared" si="2"/>
        <v>4</v>
      </c>
      <c r="B7">
        <f ca="1">IF($A7+B$2&gt;MAX(day_offset), OFFSET(B7,-1,0),OFFSET('Adj Daily Deaths'!$A$2, B$2+$A7,B$1-1))</f>
        <v>0</v>
      </c>
      <c r="C7">
        <f ca="1">IF($A7+C$2&gt;MAX(day_offset), OFFSET(C7,-1,0),OFFSET('Adj Daily Deaths'!$A$2, C$2+$A7,C$1-1))</f>
        <v>0</v>
      </c>
      <c r="D7">
        <f ca="1">IF($A7+D$2&gt;MAX(day_offset), OFFSET(D7,-1,0),OFFSET('Adj Daily Deaths'!$A$2, D$2+$A7,D$1-1))</f>
        <v>0</v>
      </c>
      <c r="E7">
        <f ca="1">IF($A7+E$2&gt;MAX(day_offset), OFFSET(E7,-1,0),OFFSET('Adj Daily Deaths'!$A$2, E$2+$A7,E$1-1))</f>
        <v>0</v>
      </c>
      <c r="F7">
        <f ca="1">IF($A7+F$2&gt;MAX(day_offset), OFFSET(F7,-1,0),OFFSET('Adj Daily Deaths'!$A$2, F$2+$A7,F$1-1))</f>
        <v>0</v>
      </c>
      <c r="G7">
        <f ca="1">IF($A7+G$2&gt;MAX(day_offset), OFFSET(G7,-1,0),OFFSET('Adj Daily Deaths'!$A$2, G$2+$A7,G$1-1))</f>
        <v>0</v>
      </c>
      <c r="H7">
        <f ca="1">IF($A7+H$2&gt;MAX(day_offset), OFFSET(H7,-1,0),OFFSET('Adj Daily Deaths'!$A$2, H$2+$A7,H$1-1))</f>
        <v>0</v>
      </c>
      <c r="M7" t="s">
        <v>3</v>
      </c>
      <c r="N7">
        <v>4</v>
      </c>
    </row>
    <row r="8" spans="1:14" x14ac:dyDescent="0.25">
      <c r="A8" s="5">
        <f t="shared" si="2"/>
        <v>5</v>
      </c>
      <c r="B8">
        <f ca="1">IF($A8+B$2&gt;MAX(day_offset), OFFSET(B8,-1,0),OFFSET('Adj Daily Deaths'!$A$2, B$2+$A8,B$1-1))</f>
        <v>0</v>
      </c>
      <c r="C8">
        <f ca="1">IF($A8+C$2&gt;MAX(day_offset), OFFSET(C8,-1,0),OFFSET('Adj Daily Deaths'!$A$2, C$2+$A8,C$1-1))</f>
        <v>0</v>
      </c>
      <c r="D8">
        <f ca="1">IF($A8+D$2&gt;MAX(day_offset), OFFSET(D8,-1,0),OFFSET('Adj Daily Deaths'!$A$2, D$2+$A8,D$1-1))</f>
        <v>0</v>
      </c>
      <c r="E8">
        <f ca="1">IF($A8+E$2&gt;MAX(day_offset), OFFSET(E8,-1,0),OFFSET('Adj Daily Deaths'!$A$2, E$2+$A8,E$1-1))</f>
        <v>0</v>
      </c>
      <c r="F8">
        <f ca="1">IF($A8+F$2&gt;MAX(day_offset), OFFSET(F8,-1,0),OFFSET('Adj Daily Deaths'!$A$2, F$2+$A8,F$1-1))</f>
        <v>0</v>
      </c>
      <c r="G8">
        <f ca="1">IF($A8+G$2&gt;MAX(day_offset), OFFSET(G8,-1,0),OFFSET('Adj Daily Deaths'!$A$2, G$2+$A8,G$1-1))</f>
        <v>0</v>
      </c>
      <c r="H8">
        <f ca="1">IF($A8+H$2&gt;MAX(day_offset), OFFSET(H8,-1,0),OFFSET('Adj Daily Deaths'!$A$2, H$2+$A8,H$1-1))</f>
        <v>0</v>
      </c>
      <c r="M8" t="s">
        <v>4</v>
      </c>
      <c r="N8">
        <v>20</v>
      </c>
    </row>
    <row r="9" spans="1:14" x14ac:dyDescent="0.25">
      <c r="A9" s="5">
        <f t="shared" si="2"/>
        <v>6</v>
      </c>
      <c r="B9">
        <f ca="1">IF($A9+B$2&gt;MAX(day_offset), OFFSET(B9,-1,0),OFFSET('Adj Daily Deaths'!$A$2, B$2+$A9,B$1-1))</f>
        <v>0</v>
      </c>
      <c r="C9">
        <f ca="1">IF($A9+C$2&gt;MAX(day_offset), OFFSET(C9,-1,0),OFFSET('Adj Daily Deaths'!$A$2, C$2+$A9,C$1-1))</f>
        <v>0</v>
      </c>
      <c r="D9">
        <f ca="1">IF($A9+D$2&gt;MAX(day_offset), OFFSET(D9,-1,0),OFFSET('Adj Daily Deaths'!$A$2, D$2+$A9,D$1-1))</f>
        <v>0</v>
      </c>
      <c r="E9">
        <f ca="1">IF($A9+E$2&gt;MAX(day_offset), OFFSET(E9,-1,0),OFFSET('Adj Daily Deaths'!$A$2, E$2+$A9,E$1-1))</f>
        <v>0</v>
      </c>
      <c r="F9">
        <f ca="1">IF($A9+F$2&gt;MAX(day_offset), OFFSET(F9,-1,0),OFFSET('Adj Daily Deaths'!$A$2, F$2+$A9,F$1-1))</f>
        <v>0</v>
      </c>
      <c r="G9">
        <f ca="1">IF($A9+G$2&gt;MAX(day_offset), OFFSET(G9,-1,0),OFFSET('Adj Daily Deaths'!$A$2, G$2+$A9,G$1-1))</f>
        <v>0</v>
      </c>
      <c r="H9">
        <f ca="1">IF($A9+H$2&gt;MAX(day_offset), OFFSET(H9,-1,0),OFFSET('Adj Daily Deaths'!$A$2, H$2+$A9,H$1-1))</f>
        <v>0</v>
      </c>
      <c r="M9" t="s">
        <v>5</v>
      </c>
      <c r="N9">
        <v>17</v>
      </c>
    </row>
    <row r="10" spans="1:14" x14ac:dyDescent="0.25">
      <c r="A10" s="5">
        <f t="shared" si="2"/>
        <v>7</v>
      </c>
      <c r="B10">
        <f ca="1">IF($A10+B$2&gt;MAX(day_offset), OFFSET(B10,-1,0),OFFSET('Adj Daily Deaths'!$A$2, B$2+$A10,B$1-1))</f>
        <v>0</v>
      </c>
      <c r="C10">
        <f ca="1">IF($A10+C$2&gt;MAX(day_offset), OFFSET(C10,-1,0),OFFSET('Adj Daily Deaths'!$A$2, C$2+$A10,C$1-1))</f>
        <v>0</v>
      </c>
      <c r="D10">
        <f ca="1">IF($A10+D$2&gt;MAX(day_offset), OFFSET(D10,-1,0),OFFSET('Adj Daily Deaths'!$A$2, D$2+$A10,D$1-1))</f>
        <v>0</v>
      </c>
      <c r="E10">
        <f ca="1">IF($A10+E$2&gt;MAX(day_offset), OFFSET(E10,-1,0),OFFSET('Adj Daily Deaths'!$A$2, E$2+$A10,E$1-1))</f>
        <v>0</v>
      </c>
      <c r="F10">
        <f ca="1">IF($A10+F$2&gt;MAX(day_offset), OFFSET(F10,-1,0),OFFSET('Adj Daily Deaths'!$A$2, F$2+$A10,F$1-1))</f>
        <v>0</v>
      </c>
      <c r="G10">
        <f ca="1">IF($A10+G$2&gt;MAX(day_offset), OFFSET(G10,-1,0),OFFSET('Adj Daily Deaths'!$A$2, G$2+$A10,G$1-1))</f>
        <v>0</v>
      </c>
      <c r="H10">
        <f ca="1">IF($A10+H$2&gt;MAX(day_offset), OFFSET(H10,-1,0),OFFSET('Adj Daily Deaths'!$A$2, H$2+$A10,H$1-1))</f>
        <v>0</v>
      </c>
      <c r="M10" t="s">
        <v>6</v>
      </c>
      <c r="N10">
        <v>22</v>
      </c>
    </row>
    <row r="11" spans="1:14" x14ac:dyDescent="0.25">
      <c r="A11" s="5">
        <f t="shared" si="2"/>
        <v>8</v>
      </c>
      <c r="B11">
        <f ca="1">IF($A11+B$2&gt;MAX(day_offset), OFFSET(B11,-1,0),OFFSET('Adj Daily Deaths'!$A$2, B$2+$A11,B$1-1))</f>
        <v>0</v>
      </c>
      <c r="C11">
        <f ca="1">IF($A11+C$2&gt;MAX(day_offset), OFFSET(C11,-1,0),OFFSET('Adj Daily Deaths'!$A$2, C$2+$A11,C$1-1))</f>
        <v>0</v>
      </c>
      <c r="D11">
        <f ca="1">IF($A11+D$2&gt;MAX(day_offset), OFFSET(D11,-1,0),OFFSET('Adj Daily Deaths'!$A$2, D$2+$A11,D$1-1))</f>
        <v>0</v>
      </c>
      <c r="E11">
        <f ca="1">IF($A11+E$2&gt;MAX(day_offset), OFFSET(E11,-1,0),OFFSET('Adj Daily Deaths'!$A$2, E$2+$A11,E$1-1))</f>
        <v>0</v>
      </c>
      <c r="F11">
        <f ca="1">IF($A11+F$2&gt;MAX(day_offset), OFFSET(F11,-1,0),OFFSET('Adj Daily Deaths'!$A$2, F$2+$A11,F$1-1))</f>
        <v>0</v>
      </c>
      <c r="G11">
        <f ca="1">IF($A11+G$2&gt;MAX(day_offset), OFFSET(G11,-1,0),OFFSET('Adj Daily Deaths'!$A$2, G$2+$A11,G$1-1))</f>
        <v>0</v>
      </c>
      <c r="H11">
        <f ca="1">IF($A11+H$2&gt;MAX(day_offset), OFFSET(H11,-1,0),OFFSET('Adj Daily Deaths'!$A$2, H$2+$A11,H$1-1))</f>
        <v>0</v>
      </c>
    </row>
    <row r="12" spans="1:14" x14ac:dyDescent="0.25">
      <c r="A12" s="5">
        <f t="shared" si="2"/>
        <v>9</v>
      </c>
      <c r="B12">
        <f ca="1">IF($A12+B$2&gt;MAX(day_offset), OFFSET(B12,-1,0),OFFSET('Adj Daily Deaths'!$A$2, B$2+$A12,B$1-1))</f>
        <v>0</v>
      </c>
      <c r="C12">
        <f ca="1">IF($A12+C$2&gt;MAX(day_offset), OFFSET(C12,-1,0),OFFSET('Adj Daily Deaths'!$A$2, C$2+$A12,C$1-1))</f>
        <v>0</v>
      </c>
      <c r="D12">
        <f ca="1">IF($A12+D$2&gt;MAX(day_offset), OFFSET(D12,-1,0),OFFSET('Adj Daily Deaths'!$A$2, D$2+$A12,D$1-1))</f>
        <v>0</v>
      </c>
      <c r="E12">
        <f ca="1">IF($A12+E$2&gt;MAX(day_offset), OFFSET(E12,-1,0),OFFSET('Adj Daily Deaths'!$A$2, E$2+$A12,E$1-1))</f>
        <v>0</v>
      </c>
      <c r="F12">
        <f ca="1">IF($A12+F$2&gt;MAX(day_offset), OFFSET(F12,-1,0),OFFSET('Adj Daily Deaths'!$A$2, F$2+$A12,F$1-1))</f>
        <v>0</v>
      </c>
      <c r="G12">
        <f ca="1">IF($A12+G$2&gt;MAX(day_offset), OFFSET(G12,-1,0),OFFSET('Adj Daily Deaths'!$A$2, G$2+$A12,G$1-1))</f>
        <v>0</v>
      </c>
      <c r="H12">
        <f ca="1">IF($A12+H$2&gt;MAX(day_offset), OFFSET(H12,-1,0),OFFSET('Adj Daily Deaths'!$A$2, H$2+$A12,H$1-1))</f>
        <v>0</v>
      </c>
    </row>
    <row r="13" spans="1:14" x14ac:dyDescent="0.25">
      <c r="A13" s="5">
        <f t="shared" si="2"/>
        <v>10</v>
      </c>
      <c r="B13">
        <f ca="1">IF($A13+B$2&gt;MAX(day_offset), OFFSET(B13,-1,0),OFFSET('Adj Daily Deaths'!$A$2, B$2+$A13,B$1-1))</f>
        <v>0</v>
      </c>
      <c r="C13">
        <f ca="1">IF($A13+C$2&gt;MAX(day_offset), OFFSET(C13,-1,0),OFFSET('Adj Daily Deaths'!$A$2, C$2+$A13,C$1-1))</f>
        <v>0</v>
      </c>
      <c r="D13">
        <f ca="1">IF($A13+D$2&gt;MAX(day_offset), OFFSET(D13,-1,0),OFFSET('Adj Daily Deaths'!$A$2, D$2+$A13,D$1-1))</f>
        <v>0</v>
      </c>
      <c r="E13">
        <f ca="1">IF($A13+E$2&gt;MAX(day_offset), OFFSET(E13,-1,0),OFFSET('Adj Daily Deaths'!$A$2, E$2+$A13,E$1-1))</f>
        <v>0</v>
      </c>
      <c r="F13">
        <f ca="1">IF($A13+F$2&gt;MAX(day_offset), OFFSET(F13,-1,0),OFFSET('Adj Daily Deaths'!$A$2, F$2+$A13,F$1-1))</f>
        <v>0</v>
      </c>
      <c r="G13">
        <f ca="1">IF($A13+G$2&gt;MAX(day_offset), OFFSET(G13,-1,0),OFFSET('Adj Daily Deaths'!$A$2, G$2+$A13,G$1-1))</f>
        <v>0</v>
      </c>
      <c r="H13">
        <f ca="1">IF($A13+H$2&gt;MAX(day_offset), OFFSET(H13,-1,0),OFFSET('Adj Daily Deaths'!$A$2, H$2+$A13,H$1-1))</f>
        <v>0</v>
      </c>
    </row>
    <row r="14" spans="1:14" x14ac:dyDescent="0.25">
      <c r="A14" s="5">
        <f t="shared" si="2"/>
        <v>11</v>
      </c>
      <c r="B14">
        <f ca="1">IF($A14+B$2&gt;MAX(day_offset), OFFSET(B14,-1,0),OFFSET('Adj Daily Deaths'!$A$2, B$2+$A14,B$1-1))</f>
        <v>0</v>
      </c>
      <c r="C14">
        <f ca="1">IF($A14+C$2&gt;MAX(day_offset), OFFSET(C14,-1,0),OFFSET('Adj Daily Deaths'!$A$2, C$2+$A14,C$1-1))</f>
        <v>0</v>
      </c>
      <c r="D14">
        <f ca="1">IF($A14+D$2&gt;MAX(day_offset), OFFSET(D14,-1,0),OFFSET('Adj Daily Deaths'!$A$2, D$2+$A14,D$1-1))</f>
        <v>0</v>
      </c>
      <c r="E14">
        <f ca="1">IF($A14+E$2&gt;MAX(day_offset), OFFSET(E14,-1,0),OFFSET('Adj Daily Deaths'!$A$2, E$2+$A14,E$1-1))</f>
        <v>0</v>
      </c>
      <c r="F14">
        <f ca="1">IF($A14+F$2&gt;MAX(day_offset), OFFSET(F14,-1,0),OFFSET('Adj Daily Deaths'!$A$2, F$2+$A14,F$1-1))</f>
        <v>0</v>
      </c>
      <c r="G14">
        <f ca="1">IF($A14+G$2&gt;MAX(day_offset), OFFSET(G14,-1,0),OFFSET('Adj Daily Deaths'!$A$2, G$2+$A14,G$1-1))</f>
        <v>0</v>
      </c>
      <c r="H14">
        <f ca="1">IF($A14+H$2&gt;MAX(day_offset), OFFSET(H14,-1,0),OFFSET('Adj Daily Deaths'!$A$2, H$2+$A14,H$1-1))</f>
        <v>0</v>
      </c>
    </row>
    <row r="15" spans="1:14" x14ac:dyDescent="0.25">
      <c r="A15" s="5">
        <f t="shared" si="2"/>
        <v>12</v>
      </c>
      <c r="B15">
        <f ca="1">IF($A15+B$2&gt;MAX(day_offset), OFFSET(B15,-1,0),OFFSET('Adj Daily Deaths'!$A$2, B$2+$A15,B$1-1))</f>
        <v>0</v>
      </c>
      <c r="C15">
        <f ca="1">IF($A15+C$2&gt;MAX(day_offset), OFFSET(C15,-1,0),OFFSET('Adj Daily Deaths'!$A$2, C$2+$A15,C$1-1))</f>
        <v>0</v>
      </c>
      <c r="D15">
        <f ca="1">IF($A15+D$2&gt;MAX(day_offset), OFFSET(D15,-1,0),OFFSET('Adj Daily Deaths'!$A$2, D$2+$A15,D$1-1))</f>
        <v>0</v>
      </c>
      <c r="E15">
        <f ca="1">IF($A15+E$2&gt;MAX(day_offset), OFFSET(E15,-1,0),OFFSET('Adj Daily Deaths'!$A$2, E$2+$A15,E$1-1))</f>
        <v>0</v>
      </c>
      <c r="F15">
        <f ca="1">IF($A15+F$2&gt;MAX(day_offset), OFFSET(F15,-1,0),OFFSET('Adj Daily Deaths'!$A$2, F$2+$A15,F$1-1))</f>
        <v>0</v>
      </c>
      <c r="G15">
        <f ca="1">IF($A15+G$2&gt;MAX(day_offset), OFFSET(G15,-1,0),OFFSET('Adj Daily Deaths'!$A$2, G$2+$A15,G$1-1))</f>
        <v>0</v>
      </c>
      <c r="H15">
        <f ca="1">IF($A15+H$2&gt;MAX(day_offset), OFFSET(H15,-1,0),OFFSET('Adj Daily Deaths'!$A$2, H$2+$A15,H$1-1))</f>
        <v>0</v>
      </c>
    </row>
    <row r="16" spans="1:14" x14ac:dyDescent="0.25">
      <c r="A16" s="5">
        <f t="shared" si="2"/>
        <v>13</v>
      </c>
      <c r="B16">
        <f ca="1">IF($A16+B$2&gt;MAX(day_offset), OFFSET(B16,-1,0),OFFSET('Adj Daily Deaths'!$A$2, B$2+$A16,B$1-1))</f>
        <v>0.74626865671641784</v>
      </c>
      <c r="C16">
        <f ca="1">IF($A16+C$2&gt;MAX(day_offset), OFFSET(C16,-1,0),OFFSET('Adj Daily Deaths'!$A$2, C$2+$A16,C$1-1))</f>
        <v>0</v>
      </c>
      <c r="D16">
        <f ca="1">IF($A16+D$2&gt;MAX(day_offset), OFFSET(D16,-1,0),OFFSET('Adj Daily Deaths'!$A$2, D$2+$A16,D$1-1))</f>
        <v>0</v>
      </c>
      <c r="E16">
        <f ca="1">IF($A16+E$2&gt;MAX(day_offset), OFFSET(E16,-1,0),OFFSET('Adj Daily Deaths'!$A$2, E$2+$A16,E$1-1))</f>
        <v>0</v>
      </c>
      <c r="F16">
        <f ca="1">IF($A16+F$2&gt;MAX(day_offset), OFFSET(F16,-1,0),OFFSET('Adj Daily Deaths'!$A$2, F$2+$A16,F$1-1))</f>
        <v>0</v>
      </c>
      <c r="G16">
        <f ca="1">IF($A16+G$2&gt;MAX(day_offset), OFFSET(G16,-1,0),OFFSET('Adj Daily Deaths'!$A$2, G$2+$A16,G$1-1))</f>
        <v>0</v>
      </c>
      <c r="H16">
        <f ca="1">IF($A16+H$2&gt;MAX(day_offset), OFFSET(H16,-1,0),OFFSET('Adj Daily Deaths'!$A$2, H$2+$A16,H$1-1))</f>
        <v>0</v>
      </c>
    </row>
    <row r="17" spans="1:8" x14ac:dyDescent="0.25">
      <c r="A17" s="5">
        <f t="shared" si="2"/>
        <v>14</v>
      </c>
      <c r="B17">
        <f ca="1">IF($A17+B$2&gt;MAX(day_offset), OFFSET(B17,-1,0),OFFSET('Adj Daily Deaths'!$A$2, B$2+$A17,B$1-1))</f>
        <v>0</v>
      </c>
      <c r="C17">
        <f ca="1">IF($A17+C$2&gt;MAX(day_offset), OFFSET(C17,-1,0),OFFSET('Adj Daily Deaths'!$A$2, C$2+$A17,C$1-1))</f>
        <v>0</v>
      </c>
      <c r="D17">
        <f ca="1">IF($A17+D$2&gt;MAX(day_offset), OFFSET(D17,-1,0),OFFSET('Adj Daily Deaths'!$A$2, D$2+$A17,D$1-1))</f>
        <v>0</v>
      </c>
      <c r="E17">
        <f ca="1">IF($A17+E$2&gt;MAX(day_offset), OFFSET(E17,-1,0),OFFSET('Adj Daily Deaths'!$A$2, E$2+$A17,E$1-1))</f>
        <v>0</v>
      </c>
      <c r="F17">
        <f ca="1">IF($A17+F$2&gt;MAX(day_offset), OFFSET(F17,-1,0),OFFSET('Adj Daily Deaths'!$A$2, F$2+$A17,F$1-1))</f>
        <v>0</v>
      </c>
      <c r="G17">
        <f ca="1">IF($A17+G$2&gt;MAX(day_offset), OFFSET(G17,-1,0),OFFSET('Adj Daily Deaths'!$A$2, G$2+$A17,G$1-1))</f>
        <v>0</v>
      </c>
      <c r="H17">
        <f ca="1">IF($A17+H$2&gt;MAX(day_offset), OFFSET(H17,-1,0),OFFSET('Adj Daily Deaths'!$A$2, H$2+$A17,H$1-1))</f>
        <v>0</v>
      </c>
    </row>
    <row r="18" spans="1:8" x14ac:dyDescent="0.25">
      <c r="A18" s="5">
        <f t="shared" si="2"/>
        <v>15</v>
      </c>
      <c r="B18">
        <f ca="1">IF($A18+B$2&gt;MAX(day_offset), OFFSET(B18,-1,0),OFFSET('Adj Daily Deaths'!$A$2, B$2+$A18,B$1-1))</f>
        <v>0</v>
      </c>
      <c r="C18">
        <f ca="1">IF($A18+C$2&gt;MAX(day_offset), OFFSET(C18,-1,0),OFFSET('Adj Daily Deaths'!$A$2, C$2+$A18,C$1-1))</f>
        <v>0</v>
      </c>
      <c r="D18">
        <f ca="1">IF($A18+D$2&gt;MAX(day_offset), OFFSET(D18,-1,0),OFFSET('Adj Daily Deaths'!$A$2, D$2+$A18,D$1-1))</f>
        <v>0</v>
      </c>
      <c r="E18">
        <f ca="1">IF($A18+E$2&gt;MAX(day_offset), OFFSET(E18,-1,0),OFFSET('Adj Daily Deaths'!$A$2, E$2+$A18,E$1-1))</f>
        <v>0</v>
      </c>
      <c r="F18">
        <f ca="1">IF($A18+F$2&gt;MAX(day_offset), OFFSET(F18,-1,0),OFFSET('Adj Daily Deaths'!$A$2, F$2+$A18,F$1-1))</f>
        <v>0</v>
      </c>
      <c r="G18">
        <f ca="1">IF($A18+G$2&gt;MAX(day_offset), OFFSET(G18,-1,0),OFFSET('Adj Daily Deaths'!$A$2, G$2+$A18,G$1-1))</f>
        <v>0</v>
      </c>
      <c r="H18">
        <f ca="1">IF($A18+H$2&gt;MAX(day_offset), OFFSET(H18,-1,0),OFFSET('Adj Daily Deaths'!$A$2, H$2+$A18,H$1-1))</f>
        <v>0</v>
      </c>
    </row>
    <row r="19" spans="1:8" x14ac:dyDescent="0.25">
      <c r="A19" s="5">
        <f t="shared" si="2"/>
        <v>16</v>
      </c>
      <c r="B19">
        <f ca="1">IF($A19+B$2&gt;MAX(day_offset), OFFSET(B19,-1,0),OFFSET('Adj Daily Deaths'!$A$2, B$2+$A19,B$1-1))</f>
        <v>0</v>
      </c>
      <c r="C19">
        <f ca="1">IF($A19+C$2&gt;MAX(day_offset), OFFSET(C19,-1,0),OFFSET('Adj Daily Deaths'!$A$2, C$2+$A19,C$1-1))</f>
        <v>0</v>
      </c>
      <c r="D19">
        <f ca="1">IF($A19+D$2&gt;MAX(day_offset), OFFSET(D19,-1,0),OFFSET('Adj Daily Deaths'!$A$2, D$2+$A19,D$1-1))</f>
        <v>0</v>
      </c>
      <c r="E19">
        <f ca="1">IF($A19+E$2&gt;MAX(day_offset), OFFSET(E19,-1,0),OFFSET('Adj Daily Deaths'!$A$2, E$2+$A19,E$1-1))</f>
        <v>0</v>
      </c>
      <c r="F19">
        <f ca="1">IF($A19+F$2&gt;MAX(day_offset), OFFSET(F19,-1,0),OFFSET('Adj Daily Deaths'!$A$2, F$2+$A19,F$1-1))</f>
        <v>0</v>
      </c>
      <c r="G19">
        <f ca="1">IF($A19+G$2&gt;MAX(day_offset), OFFSET(G19,-1,0),OFFSET('Adj Daily Deaths'!$A$2, G$2+$A19,G$1-1))</f>
        <v>0</v>
      </c>
      <c r="H19">
        <f ca="1">IF($A19+H$2&gt;MAX(day_offset), OFFSET(H19,-1,0),OFFSET('Adj Daily Deaths'!$A$2, H$2+$A19,H$1-1))</f>
        <v>0</v>
      </c>
    </row>
    <row r="20" spans="1:8" x14ac:dyDescent="0.25">
      <c r="A20" s="5">
        <f t="shared" si="2"/>
        <v>17</v>
      </c>
      <c r="B20">
        <f ca="1">IF($A20+B$2&gt;MAX(day_offset), OFFSET(B20,-1,0),OFFSET('Adj Daily Deaths'!$A$2, B$2+$A20,B$1-1))</f>
        <v>0</v>
      </c>
      <c r="C20">
        <f ca="1">IF($A20+C$2&gt;MAX(day_offset), OFFSET(C20,-1,0),OFFSET('Adj Daily Deaths'!$A$2, C$2+$A20,C$1-1))</f>
        <v>0</v>
      </c>
      <c r="D20">
        <f ca="1">IF($A20+D$2&gt;MAX(day_offset), OFFSET(D20,-1,0),OFFSET('Adj Daily Deaths'!$A$2, D$2+$A20,D$1-1))</f>
        <v>0</v>
      </c>
      <c r="E20">
        <f ca="1">IF($A20+E$2&gt;MAX(day_offset), OFFSET(E20,-1,0),OFFSET('Adj Daily Deaths'!$A$2, E$2+$A20,E$1-1))</f>
        <v>0</v>
      </c>
      <c r="F20">
        <f ca="1">IF($A20+F$2&gt;MAX(day_offset), OFFSET(F20,-1,0),OFFSET('Adj Daily Deaths'!$A$2, F$2+$A20,F$1-1))</f>
        <v>0</v>
      </c>
      <c r="G20">
        <f ca="1">IF($A20+G$2&gt;MAX(day_offset), OFFSET(G20,-1,0),OFFSET('Adj Daily Deaths'!$A$2, G$2+$A20,G$1-1))</f>
        <v>0</v>
      </c>
      <c r="H20">
        <f ca="1">IF($A20+H$2&gt;MAX(day_offset), OFFSET(H20,-1,0),OFFSET('Adj Daily Deaths'!$A$2, H$2+$A20,H$1-1))</f>
        <v>0.1524390243902439</v>
      </c>
    </row>
    <row r="21" spans="1:8" x14ac:dyDescent="0.25">
      <c r="A21" s="5">
        <f t="shared" si="2"/>
        <v>18</v>
      </c>
      <c r="B21">
        <f ca="1">IF($A21+B$2&gt;MAX(day_offset), OFFSET(B21,-1,0),OFFSET('Adj Daily Deaths'!$A$2, B$2+$A21,B$1-1))</f>
        <v>0</v>
      </c>
      <c r="C21">
        <f ca="1">IF($A21+C$2&gt;MAX(day_offset), OFFSET(C21,-1,0),OFFSET('Adj Daily Deaths'!$A$2, C$2+$A21,C$1-1))</f>
        <v>0</v>
      </c>
      <c r="D21">
        <f ca="1">IF($A21+D$2&gt;MAX(day_offset), OFFSET(D21,-1,0),OFFSET('Adj Daily Deaths'!$A$2, D$2+$A21,D$1-1))</f>
        <v>0</v>
      </c>
      <c r="E21">
        <f ca="1">IF($A21+E$2&gt;MAX(day_offset), OFFSET(E21,-1,0),OFFSET('Adj Daily Deaths'!$A$2, E$2+$A21,E$1-1))</f>
        <v>0</v>
      </c>
      <c r="F21">
        <f ca="1">IF($A21+F$2&gt;MAX(day_offset), OFFSET(F21,-1,0),OFFSET('Adj Daily Deaths'!$A$2, F$2+$A21,F$1-1))</f>
        <v>0</v>
      </c>
      <c r="G21">
        <f ca="1">IF($A21+G$2&gt;MAX(day_offset), OFFSET(G21,-1,0),OFFSET('Adj Daily Deaths'!$A$2, G$2+$A21,G$1-1))</f>
        <v>0</v>
      </c>
      <c r="H21">
        <f ca="1">IF($A21+H$2&gt;MAX(day_offset), OFFSET(H21,-1,0),OFFSET('Adj Daily Deaths'!$A$2, H$2+$A21,H$1-1))</f>
        <v>0</v>
      </c>
    </row>
    <row r="22" spans="1:8" x14ac:dyDescent="0.25">
      <c r="A22" s="5">
        <f t="shared" si="2"/>
        <v>19</v>
      </c>
      <c r="B22">
        <f ca="1">IF($A22+B$2&gt;MAX(day_offset), OFFSET(B22,-1,0),OFFSET('Adj Daily Deaths'!$A$2, B$2+$A22,B$1-1))</f>
        <v>0</v>
      </c>
      <c r="C22">
        <f ca="1">IF($A22+C$2&gt;MAX(day_offset), OFFSET(C22,-1,0),OFFSET('Adj Daily Deaths'!$A$2, C$2+$A22,C$1-1))</f>
        <v>0</v>
      </c>
      <c r="D22">
        <f ca="1">IF($A22+D$2&gt;MAX(day_offset), OFFSET(D22,-1,0),OFFSET('Adj Daily Deaths'!$A$2, D$2+$A22,D$1-1))</f>
        <v>0</v>
      </c>
      <c r="E22">
        <f ca="1">IF($A22+E$2&gt;MAX(day_offset), OFFSET(E22,-1,0),OFFSET('Adj Daily Deaths'!$A$2, E$2+$A22,E$1-1))</f>
        <v>0</v>
      </c>
      <c r="F22">
        <f ca="1">IF($A22+F$2&gt;MAX(day_offset), OFFSET(F22,-1,0),OFFSET('Adj Daily Deaths'!$A$2, F$2+$A22,F$1-1))</f>
        <v>0</v>
      </c>
      <c r="G22">
        <f ca="1">IF($A22+G$2&gt;MAX(day_offset), OFFSET(G22,-1,0),OFFSET('Adj Daily Deaths'!$A$2, G$2+$A22,G$1-1))</f>
        <v>0</v>
      </c>
      <c r="H22">
        <f ca="1">IF($A22+H$2&gt;MAX(day_offset), OFFSET(H22,-1,0),OFFSET('Adj Daily Deaths'!$A$2, H$2+$A22,H$1-1))</f>
        <v>0.76219512195121941</v>
      </c>
    </row>
    <row r="23" spans="1:8" x14ac:dyDescent="0.25">
      <c r="A23" s="5">
        <f t="shared" si="2"/>
        <v>20</v>
      </c>
      <c r="B23">
        <f ca="1">IF($A23+B$2&gt;MAX(day_offset), OFFSET(B23,-1,0),OFFSET('Adj Daily Deaths'!$A$2, B$2+$A23,B$1-1))</f>
        <v>0</v>
      </c>
      <c r="C23">
        <f ca="1">IF($A23+C$2&gt;MAX(day_offset), OFFSET(C23,-1,0),OFFSET('Adj Daily Deaths'!$A$2, C$2+$A23,C$1-1))</f>
        <v>0</v>
      </c>
      <c r="D23">
        <f ca="1">IF($A23+D$2&gt;MAX(day_offset), OFFSET(D23,-1,0),OFFSET('Adj Daily Deaths'!$A$2, D$2+$A23,D$1-1))</f>
        <v>0</v>
      </c>
      <c r="E23">
        <f ca="1">IF($A23+E$2&gt;MAX(day_offset), OFFSET(E23,-1,0),OFFSET('Adj Daily Deaths'!$A$2, E$2+$A23,E$1-1))</f>
        <v>0</v>
      </c>
      <c r="F23">
        <f ca="1">IF($A23+F$2&gt;MAX(day_offset), OFFSET(F23,-1,0),OFFSET('Adj Daily Deaths'!$A$2, F$2+$A23,F$1-1))</f>
        <v>0</v>
      </c>
      <c r="G23">
        <f ca="1">IF($A23+G$2&gt;MAX(day_offset), OFFSET(G23,-1,0),OFFSET('Adj Daily Deaths'!$A$2, G$2+$A23,G$1-1))</f>
        <v>0</v>
      </c>
      <c r="H23">
        <f ca="1">IF($A23+H$2&gt;MAX(day_offset), OFFSET(H23,-1,0),OFFSET('Adj Daily Deaths'!$A$2, H$2+$A23,H$1-1))</f>
        <v>0.1524390243902439</v>
      </c>
    </row>
    <row r="24" spans="1:8" x14ac:dyDescent="0.25">
      <c r="A24" s="5">
        <f t="shared" si="2"/>
        <v>21</v>
      </c>
      <c r="B24">
        <f ca="1">IF($A24+B$2&gt;MAX(day_offset), OFFSET(B24,-1,0),OFFSET('Adj Daily Deaths'!$A$2, B$2+$A24,B$1-1))</f>
        <v>0</v>
      </c>
      <c r="C24">
        <f ca="1">IF($A24+C$2&gt;MAX(day_offset), OFFSET(C24,-1,0),OFFSET('Adj Daily Deaths'!$A$2, C$2+$A24,C$1-1))</f>
        <v>0</v>
      </c>
      <c r="D24">
        <f ca="1">IF($A24+D$2&gt;MAX(day_offset), OFFSET(D24,-1,0),OFFSET('Adj Daily Deaths'!$A$2, D$2+$A24,D$1-1))</f>
        <v>0</v>
      </c>
      <c r="E24">
        <f ca="1">IF($A24+E$2&gt;MAX(day_offset), OFFSET(E24,-1,0),OFFSET('Adj Daily Deaths'!$A$2, E$2+$A24,E$1-1))</f>
        <v>0</v>
      </c>
      <c r="F24">
        <f ca="1">IF($A24+F$2&gt;MAX(day_offset), OFFSET(F24,-1,0),OFFSET('Adj Daily Deaths'!$A$2, F$2+$A24,F$1-1))</f>
        <v>0</v>
      </c>
      <c r="G24">
        <f ca="1">IF($A24+G$2&gt;MAX(day_offset), OFFSET(G24,-1,0),OFFSET('Adj Daily Deaths'!$A$2, G$2+$A24,G$1-1))</f>
        <v>0</v>
      </c>
      <c r="H24">
        <f ca="1">IF($A24+H$2&gt;MAX(day_offset), OFFSET(H24,-1,0),OFFSET('Adj Daily Deaths'!$A$2, H$2+$A24,H$1-1))</f>
        <v>0.6097560975609756</v>
      </c>
    </row>
    <row r="25" spans="1:8" x14ac:dyDescent="0.25">
      <c r="A25" s="5">
        <f t="shared" si="2"/>
        <v>22</v>
      </c>
      <c r="B25">
        <f ca="1">IF($A25+B$2&gt;MAX(day_offset), OFFSET(B25,-1,0),OFFSET('Adj Daily Deaths'!$A$2, B$2+$A25,B$1-1))</f>
        <v>0</v>
      </c>
      <c r="C25">
        <f ca="1">IF($A25+C$2&gt;MAX(day_offset), OFFSET(C25,-1,0),OFFSET('Adj Daily Deaths'!$A$2, C$2+$A25,C$1-1))</f>
        <v>0</v>
      </c>
      <c r="D25">
        <f ca="1">IF($A25+D$2&gt;MAX(day_offset), OFFSET(D25,-1,0),OFFSET('Adj Daily Deaths'!$A$2, D$2+$A25,D$1-1))</f>
        <v>0</v>
      </c>
      <c r="E25">
        <f ca="1">IF($A25+E$2&gt;MAX(day_offset), OFFSET(E25,-1,0),OFFSET('Adj Daily Deaths'!$A$2, E$2+$A25,E$1-1))</f>
        <v>0</v>
      </c>
      <c r="F25">
        <f ca="1">IF($A25+F$2&gt;MAX(day_offset), OFFSET(F25,-1,0),OFFSET('Adj Daily Deaths'!$A$2, F$2+$A25,F$1-1))</f>
        <v>0</v>
      </c>
      <c r="G25">
        <f ca="1">IF($A25+G$2&gt;MAX(day_offset), OFFSET(G25,-1,0),OFFSET('Adj Daily Deaths'!$A$2, G$2+$A25,G$1-1))</f>
        <v>0</v>
      </c>
      <c r="H25">
        <f ca="1">IF($A25+H$2&gt;MAX(day_offset), OFFSET(H25,-1,0),OFFSET('Adj Daily Deaths'!$A$2, H$2+$A25,H$1-1))</f>
        <v>0.1524390243902439</v>
      </c>
    </row>
    <row r="26" spans="1:8" x14ac:dyDescent="0.25">
      <c r="A26" s="5">
        <f t="shared" si="2"/>
        <v>23</v>
      </c>
      <c r="B26">
        <f ca="1">IF($A26+B$2&gt;MAX(day_offset), OFFSET(B26,-1,0),OFFSET('Adj Daily Deaths'!$A$2, B$2+$A26,B$1-1))</f>
        <v>0</v>
      </c>
      <c r="C26">
        <f ca="1">IF($A26+C$2&gt;MAX(day_offset), OFFSET(C26,-1,0),OFFSET('Adj Daily Deaths'!$A$2, C$2+$A26,C$1-1))</f>
        <v>0</v>
      </c>
      <c r="D26">
        <f ca="1">IF($A26+D$2&gt;MAX(day_offset), OFFSET(D26,-1,0),OFFSET('Adj Daily Deaths'!$A$2, D$2+$A26,D$1-1))</f>
        <v>0</v>
      </c>
      <c r="E26">
        <f ca="1">IF($A26+E$2&gt;MAX(day_offset), OFFSET(E26,-1,0),OFFSET('Adj Daily Deaths'!$A$2, E$2+$A26,E$1-1))</f>
        <v>0</v>
      </c>
      <c r="F26">
        <f ca="1">IF($A26+F$2&gt;MAX(day_offset), OFFSET(F26,-1,0),OFFSET('Adj Daily Deaths'!$A$2, F$2+$A26,F$1-1))</f>
        <v>0</v>
      </c>
      <c r="G26">
        <f ca="1">IF($A26+G$2&gt;MAX(day_offset), OFFSET(G26,-1,0),OFFSET('Adj Daily Deaths'!$A$2, G$2+$A26,G$1-1))</f>
        <v>0</v>
      </c>
      <c r="H26">
        <f ca="1">IF($A26+H$2&gt;MAX(day_offset), OFFSET(H26,-1,0),OFFSET('Adj Daily Deaths'!$A$2, H$2+$A26,H$1-1))</f>
        <v>0.3048780487804878</v>
      </c>
    </row>
    <row r="27" spans="1:8" x14ac:dyDescent="0.25">
      <c r="A27" s="5">
        <f t="shared" si="2"/>
        <v>24</v>
      </c>
      <c r="B27">
        <f ca="1">IF($A27+B$2&gt;MAX(day_offset), OFFSET(B27,-1,0),OFFSET('Adj Daily Deaths'!$A$2, B$2+$A27,B$1-1))</f>
        <v>0.74626865671641784</v>
      </c>
      <c r="C27">
        <f ca="1">IF($A27+C$2&gt;MAX(day_offset), OFFSET(C27,-1,0),OFFSET('Adj Daily Deaths'!$A$2, C$2+$A27,C$1-1))</f>
        <v>0</v>
      </c>
      <c r="D27">
        <f ca="1">IF($A27+D$2&gt;MAX(day_offset), OFFSET(D27,-1,0),OFFSET('Adj Daily Deaths'!$A$2, D$2+$A27,D$1-1))</f>
        <v>0</v>
      </c>
      <c r="E27">
        <f ca="1">IF($A27+E$2&gt;MAX(day_offset), OFFSET(E27,-1,0),OFFSET('Adj Daily Deaths'!$A$2, E$2+$A27,E$1-1))</f>
        <v>0</v>
      </c>
      <c r="F27">
        <f ca="1">IF($A27+F$2&gt;MAX(day_offset), OFFSET(F27,-1,0),OFFSET('Adj Daily Deaths'!$A$2, F$2+$A27,F$1-1))</f>
        <v>0</v>
      </c>
      <c r="G27">
        <f ca="1">IF($A27+G$2&gt;MAX(day_offset), OFFSET(G27,-1,0),OFFSET('Adj Daily Deaths'!$A$2, G$2+$A27,G$1-1))</f>
        <v>0</v>
      </c>
      <c r="H27">
        <f ca="1">IF($A27+H$2&gt;MAX(day_offset), OFFSET(H27,-1,0),OFFSET('Adj Daily Deaths'!$A$2, H$2+$A27,H$1-1))</f>
        <v>0.45731707317073172</v>
      </c>
    </row>
    <row r="28" spans="1:8" x14ac:dyDescent="0.25">
      <c r="A28" s="5">
        <f t="shared" si="2"/>
        <v>25</v>
      </c>
      <c r="B28">
        <f ca="1">IF($A28+B$2&gt;MAX(day_offset), OFFSET(B28,-1,0),OFFSET('Adj Daily Deaths'!$A$2, B$2+$A28,B$1-1))</f>
        <v>0</v>
      </c>
      <c r="C28">
        <f ca="1">IF($A28+C$2&gt;MAX(day_offset), OFFSET(C28,-1,0),OFFSET('Adj Daily Deaths'!$A$2, C$2+$A28,C$1-1))</f>
        <v>0</v>
      </c>
      <c r="D28">
        <f ca="1">IF($A28+D$2&gt;MAX(day_offset), OFFSET(D28,-1,0),OFFSET('Adj Daily Deaths'!$A$2, D$2+$A28,D$1-1))</f>
        <v>0</v>
      </c>
      <c r="E28">
        <f ca="1">IF($A28+E$2&gt;MAX(day_offset), OFFSET(E28,-1,0),OFFSET('Adj Daily Deaths'!$A$2, E$2+$A28,E$1-1))</f>
        <v>0</v>
      </c>
      <c r="F28">
        <f ca="1">IF($A28+F$2&gt;MAX(day_offset), OFFSET(F28,-1,0),OFFSET('Adj Daily Deaths'!$A$2, F$2+$A28,F$1-1))</f>
        <v>0</v>
      </c>
      <c r="G28">
        <f ca="1">IF($A28+G$2&gt;MAX(day_offset), OFFSET(G28,-1,0),OFFSET('Adj Daily Deaths'!$A$2, G$2+$A28,G$1-1))</f>
        <v>0</v>
      </c>
      <c r="H28">
        <f ca="1">IF($A28+H$2&gt;MAX(day_offset), OFFSET(H28,-1,0),OFFSET('Adj Daily Deaths'!$A$2, H$2+$A28,H$1-1))</f>
        <v>0.6097560975609756</v>
      </c>
    </row>
    <row r="29" spans="1:8" x14ac:dyDescent="0.25">
      <c r="A29" s="5">
        <f t="shared" si="2"/>
        <v>26</v>
      </c>
      <c r="B29">
        <f ca="1">IF($A29+B$2&gt;MAX(day_offset), OFFSET(B29,-1,0),OFFSET('Adj Daily Deaths'!$A$2, B$2+$A29,B$1-1))</f>
        <v>0</v>
      </c>
      <c r="C29">
        <f ca="1">IF($A29+C$2&gt;MAX(day_offset), OFFSET(C29,-1,0),OFFSET('Adj Daily Deaths'!$A$2, C$2+$A29,C$1-1))</f>
        <v>0</v>
      </c>
      <c r="D29">
        <f ca="1">IF($A29+D$2&gt;MAX(day_offset), OFFSET(D29,-1,0),OFFSET('Adj Daily Deaths'!$A$2, D$2+$A29,D$1-1))</f>
        <v>0</v>
      </c>
      <c r="E29">
        <f ca="1">IF($A29+E$2&gt;MAX(day_offset), OFFSET(E29,-1,0),OFFSET('Adj Daily Deaths'!$A$2, E$2+$A29,E$1-1))</f>
        <v>0</v>
      </c>
      <c r="F29">
        <f ca="1">IF($A29+F$2&gt;MAX(day_offset), OFFSET(F29,-1,0),OFFSET('Adj Daily Deaths'!$A$2, F$2+$A29,F$1-1))</f>
        <v>0</v>
      </c>
      <c r="G29">
        <f ca="1">IF($A29+G$2&gt;MAX(day_offset), OFFSET(G29,-1,0),OFFSET('Adj Daily Deaths'!$A$2, G$2+$A29,G$1-1))</f>
        <v>0</v>
      </c>
      <c r="H29">
        <f ca="1">IF($A29+H$2&gt;MAX(day_offset), OFFSET(H29,-1,0),OFFSET('Adj Daily Deaths'!$A$2, H$2+$A29,H$1-1))</f>
        <v>0.1524390243902439</v>
      </c>
    </row>
    <row r="30" spans="1:8" x14ac:dyDescent="0.25">
      <c r="A30" s="5">
        <f t="shared" si="2"/>
        <v>27</v>
      </c>
      <c r="B30">
        <f ca="1">IF($A30+B$2&gt;MAX(day_offset), OFFSET(B30,-1,0),OFFSET('Adj Daily Deaths'!$A$2, B$2+$A30,B$1-1))</f>
        <v>0</v>
      </c>
      <c r="C30">
        <f ca="1">IF($A30+C$2&gt;MAX(day_offset), OFFSET(C30,-1,0),OFFSET('Adj Daily Deaths'!$A$2, C$2+$A30,C$1-1))</f>
        <v>0</v>
      </c>
      <c r="D30">
        <f ca="1">IF($A30+D$2&gt;MAX(day_offset), OFFSET(D30,-1,0),OFFSET('Adj Daily Deaths'!$A$2, D$2+$A30,D$1-1))</f>
        <v>0</v>
      </c>
      <c r="E30">
        <f ca="1">IF($A30+E$2&gt;MAX(day_offset), OFFSET(E30,-1,0),OFFSET('Adj Daily Deaths'!$A$2, E$2+$A30,E$1-1))</f>
        <v>0</v>
      </c>
      <c r="F30">
        <f ca="1">IF($A30+F$2&gt;MAX(day_offset), OFFSET(F30,-1,0),OFFSET('Adj Daily Deaths'!$A$2, F$2+$A30,F$1-1))</f>
        <v>0</v>
      </c>
      <c r="G30">
        <f ca="1">IF($A30+G$2&gt;MAX(day_offset), OFFSET(G30,-1,0),OFFSET('Adj Daily Deaths'!$A$2, G$2+$A30,G$1-1))</f>
        <v>0.73529411764705888</v>
      </c>
      <c r="H30">
        <f ca="1">IF($A30+H$2&gt;MAX(day_offset), OFFSET(H30,-1,0),OFFSET('Adj Daily Deaths'!$A$2, H$2+$A30,H$1-1))</f>
        <v>0.91463414634146345</v>
      </c>
    </row>
    <row r="31" spans="1:8" x14ac:dyDescent="0.25">
      <c r="A31" s="5">
        <f t="shared" si="2"/>
        <v>28</v>
      </c>
      <c r="B31">
        <f ca="1">IF($A31+B$2&gt;MAX(day_offset), OFFSET(B31,-1,0),OFFSET('Adj Daily Deaths'!$A$2, B$2+$A31,B$1-1))</f>
        <v>0</v>
      </c>
      <c r="C31">
        <f ca="1">IF($A31+C$2&gt;MAX(day_offset), OFFSET(C31,-1,0),OFFSET('Adj Daily Deaths'!$A$2, C$2+$A31,C$1-1))</f>
        <v>1.2048192771084336</v>
      </c>
      <c r="D31">
        <f ca="1">IF($A31+D$2&gt;MAX(day_offset), OFFSET(D31,-1,0),OFFSET('Adj Daily Deaths'!$A$2, D$2+$A31,D$1-1))</f>
        <v>0</v>
      </c>
      <c r="E31">
        <f ca="1">IF($A31+E$2&gt;MAX(day_offset), OFFSET(E31,-1,0),OFFSET('Adj Daily Deaths'!$A$2, E$2+$A31,E$1-1))</f>
        <v>0</v>
      </c>
      <c r="F31">
        <f ca="1">IF($A31+F$2&gt;MAX(day_offset), OFFSET(F31,-1,0),OFFSET('Adj Daily Deaths'!$A$2, F$2+$A31,F$1-1))</f>
        <v>0</v>
      </c>
      <c r="G31">
        <f ca="1">IF($A31+G$2&gt;MAX(day_offset), OFFSET(G31,-1,0),OFFSET('Adj Daily Deaths'!$A$2, G$2+$A31,G$1-1))</f>
        <v>0.73529411764705888</v>
      </c>
      <c r="H31">
        <f ca="1">IF($A31+H$2&gt;MAX(day_offset), OFFSET(H31,-1,0),OFFSET('Adj Daily Deaths'!$A$2, H$2+$A31,H$1-1))</f>
        <v>1.2195121951219512</v>
      </c>
    </row>
    <row r="32" spans="1:8" x14ac:dyDescent="0.25">
      <c r="A32" s="5">
        <f t="shared" si="2"/>
        <v>29</v>
      </c>
      <c r="B32">
        <f ca="1">IF($A32+B$2&gt;MAX(day_offset), OFFSET(B32,-1,0),OFFSET('Adj Daily Deaths'!$A$2, B$2+$A32,B$1-1))</f>
        <v>0.74626865671641784</v>
      </c>
      <c r="C32">
        <f ca="1">IF($A32+C$2&gt;MAX(day_offset), OFFSET(C32,-1,0),OFFSET('Adj Daily Deaths'!$A$2, C$2+$A32,C$1-1))</f>
        <v>0</v>
      </c>
      <c r="D32">
        <f ca="1">IF($A32+D$2&gt;MAX(day_offset), OFFSET(D32,-1,0),OFFSET('Adj Daily Deaths'!$A$2, D$2+$A32,D$1-1))</f>
        <v>0</v>
      </c>
      <c r="E32">
        <f ca="1">IF($A32+E$2&gt;MAX(day_offset), OFFSET(E32,-1,0),OFFSET('Adj Daily Deaths'!$A$2, E$2+$A32,E$1-1))</f>
        <v>0</v>
      </c>
      <c r="F32">
        <f ca="1">IF($A32+F$2&gt;MAX(day_offset), OFFSET(F32,-1,0),OFFSET('Adj Daily Deaths'!$A$2, F$2+$A32,F$1-1))</f>
        <v>0</v>
      </c>
      <c r="G32">
        <f ca="1">IF($A32+G$2&gt;MAX(day_offset), OFFSET(G32,-1,0),OFFSET('Adj Daily Deaths'!$A$2, G$2+$A32,G$1-1))</f>
        <v>0</v>
      </c>
      <c r="H32">
        <f ca="1">IF($A32+H$2&gt;MAX(day_offset), OFFSET(H32,-1,0),OFFSET('Adj Daily Deaths'!$A$2, H$2+$A32,H$1-1))</f>
        <v>0.6097560975609756</v>
      </c>
    </row>
    <row r="33" spans="1:8" x14ac:dyDescent="0.25">
      <c r="A33" s="5">
        <f t="shared" si="2"/>
        <v>30</v>
      </c>
      <c r="B33">
        <f ca="1">IF($A33+B$2&gt;MAX(day_offset), OFFSET(B33,-1,0),OFFSET('Adj Daily Deaths'!$A$2, B$2+$A33,B$1-1))</f>
        <v>0.74626865671641784</v>
      </c>
      <c r="C33">
        <f ca="1">IF($A33+C$2&gt;MAX(day_offset), OFFSET(C33,-1,0),OFFSET('Adj Daily Deaths'!$A$2, C$2+$A33,C$1-1))</f>
        <v>0.60240963855421681</v>
      </c>
      <c r="D33">
        <f ca="1">IF($A33+D$2&gt;MAX(day_offset), OFFSET(D33,-1,0),OFFSET('Adj Daily Deaths'!$A$2, D$2+$A33,D$1-1))</f>
        <v>0</v>
      </c>
      <c r="E33">
        <f ca="1">IF($A33+E$2&gt;MAX(day_offset), OFFSET(E33,-1,0),OFFSET('Adj Daily Deaths'!$A$2, E$2+$A33,E$1-1))</f>
        <v>0</v>
      </c>
      <c r="F33">
        <f ca="1">IF($A33+F$2&gt;MAX(day_offset), OFFSET(F33,-1,0),OFFSET('Adj Daily Deaths'!$A$2, F$2+$A33,F$1-1))</f>
        <v>5</v>
      </c>
      <c r="G33">
        <f ca="1">IF($A33+G$2&gt;MAX(day_offset), OFFSET(G33,-1,0),OFFSET('Adj Daily Deaths'!$A$2, G$2+$A33,G$1-1))</f>
        <v>0.73529411764705888</v>
      </c>
      <c r="H33">
        <f ca="1">IF($A33+H$2&gt;MAX(day_offset), OFFSET(H33,-1,0),OFFSET('Adj Daily Deaths'!$A$2, H$2+$A33,H$1-1))</f>
        <v>1.0670731707317074</v>
      </c>
    </row>
    <row r="34" spans="1:8" x14ac:dyDescent="0.25">
      <c r="A34" s="5">
        <f t="shared" si="2"/>
        <v>31</v>
      </c>
      <c r="B34">
        <f ca="1">IF($A34+B$2&gt;MAX(day_offset), OFFSET(B34,-1,0),OFFSET('Adj Daily Deaths'!$A$2, B$2+$A34,B$1-1))</f>
        <v>0</v>
      </c>
      <c r="C34">
        <f ca="1">IF($A34+C$2&gt;MAX(day_offset), OFFSET(C34,-1,0),OFFSET('Adj Daily Deaths'!$A$2, C$2+$A34,C$1-1))</f>
        <v>0</v>
      </c>
      <c r="D34">
        <f ca="1">IF($A34+D$2&gt;MAX(day_offset), OFFSET(D34,-1,0),OFFSET('Adj Daily Deaths'!$A$2, D$2+$A34,D$1-1))</f>
        <v>0.83333333333333337</v>
      </c>
      <c r="E34">
        <f ca="1">IF($A34+E$2&gt;MAX(day_offset), OFFSET(E34,-1,0),OFFSET('Adj Daily Deaths'!$A$2, E$2+$A34,E$1-1))</f>
        <v>0</v>
      </c>
      <c r="F34">
        <f ca="1">IF($A34+F$2&gt;MAX(day_offset), OFFSET(F34,-1,0),OFFSET('Adj Daily Deaths'!$A$2, F$2+$A34,F$1-1))</f>
        <v>0</v>
      </c>
      <c r="G34">
        <f ca="1">IF($A34+G$2&gt;MAX(day_offset), OFFSET(G34,-1,0),OFFSET('Adj Daily Deaths'!$A$2, G$2+$A34,G$1-1))</f>
        <v>0.73529411764705888</v>
      </c>
      <c r="H34">
        <f ca="1">IF($A34+H$2&gt;MAX(day_offset), OFFSET(H34,-1,0),OFFSET('Adj Daily Deaths'!$A$2, H$2+$A34,H$1-1))</f>
        <v>1.0670731707317074</v>
      </c>
    </row>
    <row r="35" spans="1:8" x14ac:dyDescent="0.25">
      <c r="A35" s="5">
        <f t="shared" si="2"/>
        <v>32</v>
      </c>
      <c r="B35">
        <f ca="1">IF($A35+B$2&gt;MAX(day_offset), OFFSET(B35,-1,0),OFFSET('Adj Daily Deaths'!$A$2, B$2+$A35,B$1-1))</f>
        <v>1.4925373134328357</v>
      </c>
      <c r="C35">
        <f ca="1">IF($A35+C$2&gt;MAX(day_offset), OFFSET(C35,-1,0),OFFSET('Adj Daily Deaths'!$A$2, C$2+$A35,C$1-1))</f>
        <v>2.4096385542168672</v>
      </c>
      <c r="D35">
        <f ca="1">IF($A35+D$2&gt;MAX(day_offset), OFFSET(D35,-1,0),OFFSET('Adj Daily Deaths'!$A$2, D$2+$A35,D$1-1))</f>
        <v>0.83333333333333337</v>
      </c>
      <c r="E35">
        <f ca="1">IF($A35+E$2&gt;MAX(day_offset), OFFSET(E35,-1,0),OFFSET('Adj Daily Deaths'!$A$2, E$2+$A35,E$1-1))</f>
        <v>0</v>
      </c>
      <c r="F35">
        <f ca="1">IF($A35+F$2&gt;MAX(day_offset), OFFSET(F35,-1,0),OFFSET('Adj Daily Deaths'!$A$2, F$2+$A35,F$1-1))</f>
        <v>0</v>
      </c>
      <c r="G35">
        <f ca="1">IF($A35+G$2&gt;MAX(day_offset), OFFSET(G35,-1,0),OFFSET('Adj Daily Deaths'!$A$2, G$2+$A35,G$1-1))</f>
        <v>1.4705882352941178</v>
      </c>
      <c r="H35">
        <f ca="1">IF($A35+H$2&gt;MAX(day_offset), OFFSET(H35,-1,0),OFFSET('Adj Daily Deaths'!$A$2, H$2+$A35,H$1-1))</f>
        <v>1.3719512195121952</v>
      </c>
    </row>
    <row r="36" spans="1:8" x14ac:dyDescent="0.25">
      <c r="A36" s="5">
        <f t="shared" si="2"/>
        <v>33</v>
      </c>
      <c r="B36">
        <f ca="1">IF($A36+B$2&gt;MAX(day_offset), OFFSET(B36,-1,0),OFFSET('Adj Daily Deaths'!$A$2, B$2+$A36,B$1-1))</f>
        <v>2.2388059701492535</v>
      </c>
      <c r="C36">
        <f ca="1">IF($A36+C$2&gt;MAX(day_offset), OFFSET(C36,-1,0),OFFSET('Adj Daily Deaths'!$A$2, C$2+$A36,C$1-1))</f>
        <v>1.2048192771084336</v>
      </c>
      <c r="D36">
        <f ca="1">IF($A36+D$2&gt;MAX(day_offset), OFFSET(D36,-1,0),OFFSET('Adj Daily Deaths'!$A$2, D$2+$A36,D$1-1))</f>
        <v>0.83333333333333337</v>
      </c>
      <c r="E36">
        <f ca="1">IF($A36+E$2&gt;MAX(day_offset), OFFSET(E36,-1,0),OFFSET('Adj Daily Deaths'!$A$2, E$2+$A36,E$1-1))</f>
        <v>0</v>
      </c>
      <c r="F36">
        <f ca="1">IF($A36+F$2&gt;MAX(day_offset), OFFSET(F36,-1,0),OFFSET('Adj Daily Deaths'!$A$2, F$2+$A36,F$1-1))</f>
        <v>5</v>
      </c>
      <c r="G36">
        <f ca="1">IF($A36+G$2&gt;MAX(day_offset), OFFSET(G36,-1,0),OFFSET('Adj Daily Deaths'!$A$2, G$2+$A36,G$1-1))</f>
        <v>1.4705882352941178</v>
      </c>
      <c r="H36">
        <f ca="1">IF($A36+H$2&gt;MAX(day_offset), OFFSET(H36,-1,0),OFFSET('Adj Daily Deaths'!$A$2, H$2+$A36,H$1-1))</f>
        <v>3.3536585365853662</v>
      </c>
    </row>
    <row r="37" spans="1:8" x14ac:dyDescent="0.25">
      <c r="A37" s="5">
        <f t="shared" si="2"/>
        <v>34</v>
      </c>
      <c r="B37">
        <f ca="1">IF($A37+B$2&gt;MAX(day_offset), OFFSET(B37,-1,0),OFFSET('Adj Daily Deaths'!$A$2, B$2+$A37,B$1-1))</f>
        <v>1.4925373134328357</v>
      </c>
      <c r="C37">
        <f ca="1">IF($A37+C$2&gt;MAX(day_offset), OFFSET(C37,-1,0),OFFSET('Adj Daily Deaths'!$A$2, C$2+$A37,C$1-1))</f>
        <v>1.2048192771084336</v>
      </c>
      <c r="D37">
        <f ca="1">IF($A37+D$2&gt;MAX(day_offset), OFFSET(D37,-1,0),OFFSET('Adj Daily Deaths'!$A$2, D$2+$A37,D$1-1))</f>
        <v>3.3333333333333335</v>
      </c>
      <c r="E37">
        <f ca="1">IF($A37+E$2&gt;MAX(day_offset), OFFSET(E37,-1,0),OFFSET('Adj Daily Deaths'!$A$2, E$2+$A37,E$1-1))</f>
        <v>0</v>
      </c>
      <c r="F37">
        <f ca="1">IF($A37+F$2&gt;MAX(day_offset), OFFSET(F37,-1,0),OFFSET('Adj Daily Deaths'!$A$2, F$2+$A37,F$1-1))</f>
        <v>5</v>
      </c>
      <c r="G37">
        <f ca="1">IF($A37+G$2&gt;MAX(day_offset), OFFSET(G37,-1,0),OFFSET('Adj Daily Deaths'!$A$2, G$2+$A37,G$1-1))</f>
        <v>0</v>
      </c>
      <c r="H37">
        <f ca="1">IF($A37+H$2&gt;MAX(day_offset), OFFSET(H37,-1,0),OFFSET('Adj Daily Deaths'!$A$2, H$2+$A37,H$1-1))</f>
        <v>3.5060975609756095</v>
      </c>
    </row>
    <row r="38" spans="1:8" x14ac:dyDescent="0.25">
      <c r="A38" s="5">
        <f t="shared" si="2"/>
        <v>35</v>
      </c>
      <c r="B38">
        <f ca="1">IF($A38+B$2&gt;MAX(day_offset), OFFSET(B38,-1,0),OFFSET('Adj Daily Deaths'!$A$2, B$2+$A38,B$1-1))</f>
        <v>5.9701492537313428</v>
      </c>
      <c r="C38">
        <f ca="1">IF($A38+C$2&gt;MAX(day_offset), OFFSET(C38,-1,0),OFFSET('Adj Daily Deaths'!$A$2, C$2+$A38,C$1-1))</f>
        <v>3.6144578313253013</v>
      </c>
      <c r="D38">
        <f ca="1">IF($A38+D$2&gt;MAX(day_offset), OFFSET(D38,-1,0),OFFSET('Adj Daily Deaths'!$A$2, D$2+$A38,D$1-1))</f>
        <v>2.5</v>
      </c>
      <c r="E38">
        <f ca="1">IF($A38+E$2&gt;MAX(day_offset), OFFSET(E38,-1,0),OFFSET('Adj Daily Deaths'!$A$2, E$2+$A38,E$1-1))</f>
        <v>0</v>
      </c>
      <c r="F38">
        <f ca="1">IF($A38+F$2&gt;MAX(day_offset), OFFSET(F38,-1,0),OFFSET('Adj Daily Deaths'!$A$2, F$2+$A38,F$1-1))</f>
        <v>15</v>
      </c>
      <c r="G38">
        <f ca="1">IF($A38+G$2&gt;MAX(day_offset), OFFSET(G38,-1,0),OFFSET('Adj Daily Deaths'!$A$2, G$2+$A38,G$1-1))</f>
        <v>0</v>
      </c>
      <c r="H38">
        <f ca="1">IF($A38+H$2&gt;MAX(day_offset), OFFSET(H38,-1,0),OFFSET('Adj Daily Deaths'!$A$2, H$2+$A38,H$1-1))</f>
        <v>1.5243902439024388</v>
      </c>
    </row>
    <row r="39" spans="1:8" x14ac:dyDescent="0.25">
      <c r="A39" s="5">
        <f t="shared" si="2"/>
        <v>36</v>
      </c>
      <c r="B39">
        <f ca="1">IF($A39+B$2&gt;MAX(day_offset), OFFSET(B39,-1,0),OFFSET('Adj Daily Deaths'!$A$2, B$2+$A39,B$1-1))</f>
        <v>0</v>
      </c>
      <c r="C39">
        <f ca="1">IF($A39+C$2&gt;MAX(day_offset), OFFSET(C39,-1,0),OFFSET('Adj Daily Deaths'!$A$2, C$2+$A39,C$1-1))</f>
        <v>4.2168674698795181</v>
      </c>
      <c r="D39">
        <f ca="1">IF($A39+D$2&gt;MAX(day_offset), OFFSET(D39,-1,0),OFFSET('Adj Daily Deaths'!$A$2, D$2+$A39,D$1-1))</f>
        <v>1.6666666666666667</v>
      </c>
      <c r="E39">
        <f ca="1">IF($A39+E$2&gt;MAX(day_offset), OFFSET(E39,-1,0),OFFSET('Adj Daily Deaths'!$A$2, E$2+$A39,E$1-1))</f>
        <v>0</v>
      </c>
      <c r="F39">
        <f ca="1">IF($A39+F$2&gt;MAX(day_offset), OFFSET(F39,-1,0),OFFSET('Adj Daily Deaths'!$A$2, F$2+$A39,F$1-1))</f>
        <v>5</v>
      </c>
      <c r="G39">
        <f ca="1">IF($A39+G$2&gt;MAX(day_offset), OFFSET(G39,-1,0),OFFSET('Adj Daily Deaths'!$A$2, G$2+$A39,G$1-1))</f>
        <v>9.5588235294117645</v>
      </c>
      <c r="H39">
        <f ca="1">IF($A39+H$2&gt;MAX(day_offset), OFFSET(H39,-1,0),OFFSET('Adj Daily Deaths'!$A$2, H$2+$A39,H$1-1))</f>
        <v>12.5</v>
      </c>
    </row>
    <row r="40" spans="1:8" x14ac:dyDescent="0.25">
      <c r="A40" s="5">
        <f t="shared" si="2"/>
        <v>37</v>
      </c>
      <c r="B40">
        <f ca="1">IF($A40+B$2&gt;MAX(day_offset), OFFSET(B40,-1,0),OFFSET('Adj Daily Deaths'!$A$2, B$2+$A40,B$1-1))</f>
        <v>10.447761194029852</v>
      </c>
      <c r="C40">
        <f ca="1">IF($A40+C$2&gt;MAX(day_offset), OFFSET(C40,-1,0),OFFSET('Adj Daily Deaths'!$A$2, C$2+$A40,C$1-1))</f>
        <v>2.4096385542168672</v>
      </c>
      <c r="D40">
        <f ca="1">IF($A40+D$2&gt;MAX(day_offset), OFFSET(D40,-1,0),OFFSET('Adj Daily Deaths'!$A$2, D$2+$A40,D$1-1))</f>
        <v>4.166666666666667</v>
      </c>
      <c r="E40">
        <f ca="1">IF($A40+E$2&gt;MAX(day_offset), OFFSET(E40,-1,0),OFFSET('Adj Daily Deaths'!$A$2, E$2+$A40,E$1-1))</f>
        <v>0</v>
      </c>
      <c r="F40">
        <f ca="1">IF($A40+F$2&gt;MAX(day_offset), OFFSET(F40,-1,0),OFFSET('Adj Daily Deaths'!$A$2, F$2+$A40,F$1-1))</f>
        <v>15</v>
      </c>
      <c r="G40">
        <f ca="1">IF($A40+G$2&gt;MAX(day_offset), OFFSET(G40,-1,0),OFFSET('Adj Daily Deaths'!$A$2, G$2+$A40,G$1-1))</f>
        <v>0</v>
      </c>
      <c r="H40">
        <f ca="1">IF($A40+H$2&gt;MAX(day_offset), OFFSET(H40,-1,0),OFFSET('Adj Daily Deaths'!$A$2, H$2+$A40,H$1-1))</f>
        <v>6.7073170731707323</v>
      </c>
    </row>
    <row r="41" spans="1:8" x14ac:dyDescent="0.25">
      <c r="A41" s="5">
        <f t="shared" si="2"/>
        <v>38</v>
      </c>
      <c r="B41">
        <f ca="1">IF($A41+B$2&gt;MAX(day_offset), OFFSET(B41,-1,0),OFFSET('Adj Daily Deaths'!$A$2, B$2+$A41,B$1-1))</f>
        <v>11.194029850746269</v>
      </c>
      <c r="C41">
        <f ca="1">IF($A41+C$2&gt;MAX(day_offset), OFFSET(C41,-1,0),OFFSET('Adj Daily Deaths'!$A$2, C$2+$A41,C$1-1))</f>
        <v>9.6385542168674689</v>
      </c>
      <c r="D41">
        <f ca="1">IF($A41+D$2&gt;MAX(day_offset), OFFSET(D41,-1,0),OFFSET('Adj Daily Deaths'!$A$2, D$2+$A41,D$1-1))</f>
        <v>3.3333333333333335</v>
      </c>
      <c r="E41">
        <f ca="1">IF($A41+E$2&gt;MAX(day_offset), OFFSET(E41,-1,0),OFFSET('Adj Daily Deaths'!$A$2, E$2+$A41,E$1-1))</f>
        <v>1.0638297872340425</v>
      </c>
      <c r="F41">
        <f ca="1">IF($A41+F$2&gt;MAX(day_offset), OFFSET(F41,-1,0),OFFSET('Adj Daily Deaths'!$A$2, F$2+$A41,F$1-1))</f>
        <v>5</v>
      </c>
      <c r="G41">
        <f ca="1">IF($A41+G$2&gt;MAX(day_offset), OFFSET(G41,-1,0),OFFSET('Adj Daily Deaths'!$A$2, G$2+$A41,G$1-1))</f>
        <v>25</v>
      </c>
      <c r="H41">
        <f ca="1">IF($A41+H$2&gt;MAX(day_offset), OFFSET(H41,-1,0),OFFSET('Adj Daily Deaths'!$A$2, H$2+$A41,H$1-1))</f>
        <v>9.6036585365853657</v>
      </c>
    </row>
    <row r="42" spans="1:8" x14ac:dyDescent="0.25">
      <c r="A42" s="5">
        <f t="shared" si="2"/>
        <v>39</v>
      </c>
      <c r="B42">
        <f ca="1">IF($A42+B$2&gt;MAX(day_offset), OFFSET(B42,-1,0),OFFSET('Adj Daily Deaths'!$A$2, B$2+$A42,B$1-1))</f>
        <v>0</v>
      </c>
      <c r="C42">
        <f ca="1">IF($A42+C$2&gt;MAX(day_offset), OFFSET(C42,-1,0),OFFSET('Adj Daily Deaths'!$A$2, C$2+$A42,C$1-1))</f>
        <v>13.855421686746986</v>
      </c>
      <c r="D42">
        <f ca="1">IF($A42+D$2&gt;MAX(day_offset), OFFSET(D42,-1,0),OFFSET('Adj Daily Deaths'!$A$2, D$2+$A42,D$1-1))</f>
        <v>6.666666666666667</v>
      </c>
      <c r="E42">
        <f ca="1">IF($A42+E$2&gt;MAX(day_offset), OFFSET(E42,-1,0),OFFSET('Adj Daily Deaths'!$A$2, E$2+$A42,E$1-1))</f>
        <v>1.0638297872340425</v>
      </c>
      <c r="F42">
        <f ca="1">IF($A42+F$2&gt;MAX(day_offset), OFFSET(F42,-1,0),OFFSET('Adj Daily Deaths'!$A$2, F$2+$A42,F$1-1))</f>
        <v>25</v>
      </c>
      <c r="G42">
        <f ca="1">IF($A42+G$2&gt;MAX(day_offset), OFFSET(G42,-1,0),OFFSET('Adj Daily Deaths'!$A$2, G$2+$A42,G$1-1))</f>
        <v>0</v>
      </c>
      <c r="H42">
        <f ca="1">IF($A42+H$2&gt;MAX(day_offset), OFFSET(H42,-1,0),OFFSET('Adj Daily Deaths'!$A$2, H$2+$A42,H$1-1))</f>
        <v>16.76829268292683</v>
      </c>
    </row>
    <row r="43" spans="1:8" x14ac:dyDescent="0.25">
      <c r="A43" s="5">
        <f t="shared" si="2"/>
        <v>40</v>
      </c>
      <c r="B43">
        <f ca="1">IF($A43+B$2&gt;MAX(day_offset), OFFSET(B43,-1,0),OFFSET('Adj Daily Deaths'!$A$2, B$2+$A43,B$1-1))</f>
        <v>23.134328358208954</v>
      </c>
      <c r="C43">
        <f ca="1">IF($A43+C$2&gt;MAX(day_offset), OFFSET(C43,-1,0),OFFSET('Adj Daily Deaths'!$A$2, C$2+$A43,C$1-1))</f>
        <v>10.240963855421688</v>
      </c>
      <c r="D43">
        <f ca="1">IF($A43+D$2&gt;MAX(day_offset), OFFSET(D43,-1,0),OFFSET('Adj Daily Deaths'!$A$2, D$2+$A43,D$1-1))</f>
        <v>4.166666666666667</v>
      </c>
      <c r="E43">
        <f ca="1">IF($A43+E$2&gt;MAX(day_offset), OFFSET(E43,-1,0),OFFSET('Adj Daily Deaths'!$A$2, E$2+$A43,E$1-1))</f>
        <v>1.0638297872340425</v>
      </c>
      <c r="F43">
        <f ca="1">IF($A43+F$2&gt;MAX(day_offset), OFFSET(F43,-1,0),OFFSET('Adj Daily Deaths'!$A$2, F$2+$A43,F$1-1))</f>
        <v>20</v>
      </c>
      <c r="G43">
        <f ca="1">IF($A43+G$2&gt;MAX(day_offset), OFFSET(G43,-1,0),OFFSET('Adj Daily Deaths'!$A$2, G$2+$A43,G$1-1))</f>
        <v>11.764705882352942</v>
      </c>
      <c r="H43">
        <f ca="1">IF($A43+H$2&gt;MAX(day_offset), OFFSET(H43,-1,0),OFFSET('Adj Daily Deaths'!$A$2, H$2+$A43,H$1-1))</f>
        <v>21.341463414634145</v>
      </c>
    </row>
    <row r="44" spans="1:8" x14ac:dyDescent="0.25">
      <c r="A44" s="5">
        <f t="shared" si="2"/>
        <v>41</v>
      </c>
      <c r="B44">
        <f ca="1">IF($A44+B$2&gt;MAX(day_offset), OFFSET(B44,-1,0),OFFSET('Adj Daily Deaths'!$A$2, B$2+$A44,B$1-1))</f>
        <v>8.9552238805970141</v>
      </c>
      <c r="C44">
        <f ca="1">IF($A44+C$2&gt;MAX(day_offset), OFFSET(C44,-1,0),OFFSET('Adj Daily Deaths'!$A$2, C$2+$A44,C$1-1))</f>
        <v>6.0240963855421681</v>
      </c>
      <c r="D44">
        <f ca="1">IF($A44+D$2&gt;MAX(day_offset), OFFSET(D44,-1,0),OFFSET('Adj Daily Deaths'!$A$2, D$2+$A44,D$1-1))</f>
        <v>15</v>
      </c>
      <c r="E44">
        <f ca="1">IF($A44+E$2&gt;MAX(day_offset), OFFSET(E44,-1,0),OFFSET('Adj Daily Deaths'!$A$2, E$2+$A44,E$1-1))</f>
        <v>2.1276595744680851</v>
      </c>
      <c r="F44">
        <f ca="1">IF($A44+F$2&gt;MAX(day_offset), OFFSET(F44,-1,0),OFFSET('Adj Daily Deaths'!$A$2, F$2+$A44,F$1-1))</f>
        <v>5</v>
      </c>
      <c r="G44">
        <f ca="1">IF($A44+G$2&gt;MAX(day_offset), OFFSET(G44,-1,0),OFFSET('Adj Daily Deaths'!$A$2, G$2+$A44,G$1-1))</f>
        <v>48.529411764705884</v>
      </c>
      <c r="H44">
        <f ca="1">IF($A44+H$2&gt;MAX(day_offset), OFFSET(H44,-1,0),OFFSET('Adj Daily Deaths'!$A$2, H$2+$A44,H$1-1))</f>
        <v>22.713414634146343</v>
      </c>
    </row>
    <row r="45" spans="1:8" x14ac:dyDescent="0.25">
      <c r="A45" s="5">
        <f t="shared" si="2"/>
        <v>42</v>
      </c>
      <c r="B45">
        <f ca="1">IF($A45+B$2&gt;MAX(day_offset), OFFSET(B45,-1,0),OFFSET('Adj Daily Deaths'!$A$2, B$2+$A45,B$1-1))</f>
        <v>0</v>
      </c>
      <c r="C45">
        <f ca="1">IF($A45+C$2&gt;MAX(day_offset), OFFSET(C45,-1,0),OFFSET('Adj Daily Deaths'!$A$2, C$2+$A45,C$1-1))</f>
        <v>17.46987951807229</v>
      </c>
      <c r="D45">
        <f ca="1">IF($A45+D$2&gt;MAX(day_offset), OFFSET(D45,-1,0),OFFSET('Adj Daily Deaths'!$A$2, D$2+$A45,D$1-1))</f>
        <v>22.5</v>
      </c>
      <c r="E45">
        <f ca="1">IF($A45+E$2&gt;MAX(day_offset), OFFSET(E45,-1,0),OFFSET('Adj Daily Deaths'!$A$2, E$2+$A45,E$1-1))</f>
        <v>5.3191489361702127</v>
      </c>
      <c r="F45">
        <f ca="1">IF($A45+F$2&gt;MAX(day_offset), OFFSET(F45,-1,0),OFFSET('Adj Daily Deaths'!$A$2, F$2+$A45,F$1-1))</f>
        <v>20</v>
      </c>
      <c r="G45">
        <f ca="1">IF($A45+G$2&gt;MAX(day_offset), OFFSET(G45,-1,0),OFFSET('Adj Daily Deaths'!$A$2, G$2+$A45,G$1-1))</f>
        <v>29.411764705882351</v>
      </c>
      <c r="H45">
        <f ca="1">IF($A45+H$2&gt;MAX(day_offset), OFFSET(H45,-1,0),OFFSET('Adj Daily Deaths'!$A$2, H$2+$A45,H$1-1))</f>
        <v>35.975609756097562</v>
      </c>
    </row>
    <row r="46" spans="1:8" x14ac:dyDescent="0.25">
      <c r="A46" s="5">
        <f t="shared" si="2"/>
        <v>43</v>
      </c>
      <c r="B46">
        <f ca="1">IF($A46+B$2&gt;MAX(day_offset), OFFSET(B46,-1,0),OFFSET('Adj Daily Deaths'!$A$2, B$2+$A46,B$1-1))</f>
        <v>42.537313432835816</v>
      </c>
      <c r="C46">
        <f ca="1">IF($A46+C$2&gt;MAX(day_offset), OFFSET(C46,-1,0),OFFSET('Adj Daily Deaths'!$A$2, C$2+$A46,C$1-1))</f>
        <v>20.481927710843376</v>
      </c>
      <c r="D46">
        <f ca="1">IF($A46+D$2&gt;MAX(day_offset), OFFSET(D46,-1,0),OFFSET('Adj Daily Deaths'!$A$2, D$2+$A46,D$1-1))</f>
        <v>23.333333333333332</v>
      </c>
      <c r="E46">
        <f ca="1">IF($A46+E$2&gt;MAX(day_offset), OFFSET(E46,-1,0),OFFSET('Adj Daily Deaths'!$A$2, E$2+$A46,E$1-1))</f>
        <v>7.4468085106382977</v>
      </c>
      <c r="F46">
        <f ca="1">IF($A46+F$2&gt;MAX(day_offset), OFFSET(F46,-1,0),OFFSET('Adj Daily Deaths'!$A$2, F$2+$A46,F$1-1))</f>
        <v>55</v>
      </c>
      <c r="G46">
        <f ca="1">IF($A46+G$2&gt;MAX(day_offset), OFFSET(G46,-1,0),OFFSET('Adj Daily Deaths'!$A$2, G$2+$A46,G$1-1))</f>
        <v>41.176470588235297</v>
      </c>
      <c r="H46">
        <f ca="1">IF($A46+H$2&gt;MAX(day_offset), OFFSET(H46,-1,0),OFFSET('Adj Daily Deaths'!$A$2, H$2+$A46,H$1-1))</f>
        <v>40.701219512195124</v>
      </c>
    </row>
    <row r="47" spans="1:8" x14ac:dyDescent="0.25">
      <c r="A47" s="5">
        <f t="shared" si="2"/>
        <v>44</v>
      </c>
      <c r="B47">
        <f ca="1">IF($A47+B$2&gt;MAX(day_offset), OFFSET(B47,-1,0),OFFSET('Adj Daily Deaths'!$A$2, B$2+$A47,B$1-1))</f>
        <v>0</v>
      </c>
      <c r="C47">
        <f ca="1">IF($A47+C$2&gt;MAX(day_offset), OFFSET(C47,-1,0),OFFSET('Adj Daily Deaths'!$A$2, C$2+$A47,C$1-1))</f>
        <v>29.518072289156628</v>
      </c>
      <c r="D47">
        <f ca="1">IF($A47+D$2&gt;MAX(day_offset), OFFSET(D47,-1,0),OFFSET('Adj Daily Deaths'!$A$2, D$2+$A47,D$1-1))</f>
        <v>34.166666666666664</v>
      </c>
      <c r="E47">
        <f ca="1">IF($A47+E$2&gt;MAX(day_offset), OFFSET(E47,-1,0),OFFSET('Adj Daily Deaths'!$A$2, E$2+$A47,E$1-1))</f>
        <v>11.702127659574469</v>
      </c>
      <c r="F47">
        <f ca="1">IF($A47+F$2&gt;MAX(day_offset), OFFSET(F47,-1,0),OFFSET('Adj Daily Deaths'!$A$2, F$2+$A47,F$1-1))</f>
        <v>130</v>
      </c>
      <c r="G47">
        <f ca="1">IF($A47+G$2&gt;MAX(day_offset), OFFSET(G47,-1,0),OFFSET('Adj Daily Deaths'!$A$2, G$2+$A47,G$1-1))</f>
        <v>35.294117647058826</v>
      </c>
      <c r="H47">
        <f ca="1">IF($A47+H$2&gt;MAX(day_offset), OFFSET(H47,-1,0),OFFSET('Adj Daily Deaths'!$A$2, H$2+$A47,H$1-1))</f>
        <v>56.707317073170728</v>
      </c>
    </row>
    <row r="48" spans="1:8" x14ac:dyDescent="0.25">
      <c r="A48" s="5">
        <f t="shared" si="2"/>
        <v>45</v>
      </c>
      <c r="B48">
        <f ca="1">IF($A48+B$2&gt;MAX(day_offset), OFFSET(B48,-1,0),OFFSET('Adj Daily Deaths'!$A$2, B$2+$A48,B$1-1))</f>
        <v>0</v>
      </c>
      <c r="C48">
        <f ca="1">IF($A48+C$2&gt;MAX(day_offset), OFFSET(C48,-1,0),OFFSET('Adj Daily Deaths'!$A$2, C$2+$A48,C$1-1))</f>
        <v>36.746987951807228</v>
      </c>
      <c r="D48">
        <f ca="1">IF($A48+D$2&gt;MAX(day_offset), OFFSET(D48,-1,0),OFFSET('Adj Daily Deaths'!$A$2, D$2+$A48,D$1-1))</f>
        <v>40.833333333333336</v>
      </c>
      <c r="E48">
        <f ca="1">IF($A48+E$2&gt;MAX(day_offset), OFFSET(E48,-1,0),OFFSET('Adj Daily Deaths'!$A$2, E$2+$A48,E$1-1))</f>
        <v>7.4468085106382977</v>
      </c>
      <c r="F48">
        <f ca="1">IF($A48+F$2&gt;MAX(day_offset), OFFSET(F48,-1,0),OFFSET('Adj Daily Deaths'!$A$2, F$2+$A48,F$1-1))</f>
        <v>75</v>
      </c>
      <c r="G48">
        <f ca="1">IF($A48+G$2&gt;MAX(day_offset), OFFSET(G48,-1,0),OFFSET('Adj Daily Deaths'!$A$2, G$2+$A48,G$1-1))</f>
        <v>39.705882352941174</v>
      </c>
      <c r="H48">
        <f ca="1">IF($A48+H$2&gt;MAX(day_offset), OFFSET(H48,-1,0),OFFSET('Adj Daily Deaths'!$A$2, H$2+$A48,H$1-1))</f>
        <v>67.835365853658544</v>
      </c>
    </row>
    <row r="49" spans="1:8" x14ac:dyDescent="0.25">
      <c r="A49" s="5">
        <f t="shared" si="2"/>
        <v>46</v>
      </c>
      <c r="B49">
        <f ca="1">IF($A49+B$2&gt;MAX(day_offset), OFFSET(B49,-1,0),OFFSET('Adj Daily Deaths'!$A$2, B$2+$A49,B$1-1))</f>
        <v>70.895522388059703</v>
      </c>
      <c r="C49">
        <f ca="1">IF($A49+C$2&gt;MAX(day_offset), OFFSET(C49,-1,0),OFFSET('Adj Daily Deaths'!$A$2, C$2+$A49,C$1-1))</f>
        <v>45.180722891566262</v>
      </c>
      <c r="D49">
        <f ca="1">IF($A49+D$2&gt;MAX(day_offset), OFFSET(D49,-1,0),OFFSET('Adj Daily Deaths'!$A$2, D$2+$A49,D$1-1))</f>
        <v>30</v>
      </c>
      <c r="E49">
        <f ca="1">IF($A49+E$2&gt;MAX(day_offset), OFFSET(E49,-1,0),OFFSET('Adj Daily Deaths'!$A$2, E$2+$A49,E$1-1))</f>
        <v>20.212765957446809</v>
      </c>
      <c r="F49">
        <f ca="1">IF($A49+F$2&gt;MAX(day_offset), OFFSET(F49,-1,0),OFFSET('Adj Daily Deaths'!$A$2, F$2+$A49,F$1-1))</f>
        <v>140</v>
      </c>
      <c r="G49">
        <f ca="1">IF($A49+G$2&gt;MAX(day_offset), OFFSET(G49,-1,0),OFFSET('Adj Daily Deaths'!$A$2, G$2+$A49,G$1-1))</f>
        <v>63.970588235294123</v>
      </c>
      <c r="H49">
        <f ca="1">IF($A49+H$2&gt;MAX(day_offset), OFFSET(H49,-1,0),OFFSET('Adj Daily Deaths'!$A$2, H$2+$A49,H$1-1))</f>
        <v>67.225609756097555</v>
      </c>
    </row>
    <row r="50" spans="1:8" x14ac:dyDescent="0.25">
      <c r="A50" s="5">
        <f t="shared" si="2"/>
        <v>47</v>
      </c>
      <c r="B50">
        <f ca="1">IF($A50+B$2&gt;MAX(day_offset), OFFSET(B50,-1,0),OFFSET('Adj Daily Deaths'!$A$2, B$2+$A50,B$1-1))</f>
        <v>154.47761194029852</v>
      </c>
      <c r="C50">
        <f ca="1">IF($A50+C$2&gt;MAX(day_offset), OFFSET(C50,-1,0),OFFSET('Adj Daily Deaths'!$A$2, C$2+$A50,C$1-1))</f>
        <v>54.819277108433731</v>
      </c>
      <c r="D50">
        <f ca="1">IF($A50+D$2&gt;MAX(day_offset), OFFSET(D50,-1,0),OFFSET('Adj Daily Deaths'!$A$2, D$2+$A50,D$1-1))</f>
        <v>110.83333333333333</v>
      </c>
      <c r="E50">
        <f ca="1">IF($A50+E$2&gt;MAX(day_offset), OFFSET(E50,-1,0),OFFSET('Adj Daily Deaths'!$A$2, E$2+$A50,E$1-1))</f>
        <v>1.0638297872340425</v>
      </c>
      <c r="F50">
        <f ca="1">IF($A50+F$2&gt;MAX(day_offset), OFFSET(F50,-1,0),OFFSET('Adj Daily Deaths'!$A$2, F$2+$A50,F$1-1))</f>
        <v>0</v>
      </c>
      <c r="G50">
        <f ca="1">IF($A50+G$2&gt;MAX(day_offset), OFFSET(G50,-1,0),OFFSET('Adj Daily Deaths'!$A$2, G$2+$A50,G$1-1))</f>
        <v>31.617647058823529</v>
      </c>
      <c r="H50">
        <f ca="1">IF($A50+H$2&gt;MAX(day_offset), OFFSET(H50,-1,0),OFFSET('Adj Daily Deaths'!$A$2, H$2+$A50,H$1-1))</f>
        <v>77.896341463414643</v>
      </c>
    </row>
    <row r="51" spans="1:8" x14ac:dyDescent="0.25">
      <c r="A51" s="5">
        <f t="shared" si="2"/>
        <v>48</v>
      </c>
      <c r="B51">
        <f ca="1">IF($A51+B$2&gt;MAX(day_offset), OFFSET(B51,-1,0),OFFSET('Adj Daily Deaths'!$A$2, B$2+$A51,B$1-1))</f>
        <v>83.582089552238813</v>
      </c>
      <c r="C51">
        <f ca="1">IF($A51+C$2&gt;MAX(day_offset), OFFSET(C51,-1,0),OFFSET('Adj Daily Deaths'!$A$2, C$2+$A51,C$1-1))</f>
        <v>60.24096385542169</v>
      </c>
      <c r="D51">
        <f ca="1">IF($A51+D$2&gt;MAX(day_offset), OFFSET(D51,-1,0),OFFSET('Adj Daily Deaths'!$A$2, D$2+$A51,D$1-1))</f>
        <v>80.833333333333343</v>
      </c>
      <c r="E51">
        <f ca="1">IF($A51+E$2&gt;MAX(day_offset), OFFSET(E51,-1,0),OFFSET('Adj Daily Deaths'!$A$2, E$2+$A51,E$1-1))</f>
        <v>82.978723404255319</v>
      </c>
      <c r="F51">
        <f ca="1">IF($A51+F$2&gt;MAX(day_offset), OFFSET(F51,-1,0),OFFSET('Adj Daily Deaths'!$A$2, F$2+$A51,F$1-1))</f>
        <v>25</v>
      </c>
      <c r="G51">
        <f ca="1">IF($A51+G$2&gt;MAX(day_offset), OFFSET(G51,-1,0),OFFSET('Adj Daily Deaths'!$A$2, G$2+$A51,G$1-1))</f>
        <v>83.088235294117638</v>
      </c>
      <c r="H51">
        <f ca="1">IF($A51+H$2&gt;MAX(day_offset), OFFSET(H51,-1,0),OFFSET('Adj Daily Deaths'!$A$2, H$2+$A51,H$1-1))</f>
        <v>136.4329268292683</v>
      </c>
    </row>
    <row r="52" spans="1:8" x14ac:dyDescent="0.25">
      <c r="A52" s="5">
        <f t="shared" si="2"/>
        <v>49</v>
      </c>
      <c r="B52">
        <f ca="1">IF($A52+B$2&gt;MAX(day_offset), OFFSET(B52,-1,0),OFFSET('Adj Daily Deaths'!$A$2, B$2+$A52,B$1-1))</f>
        <v>83.582089552238813</v>
      </c>
      <c r="C52">
        <f ca="1">IF($A52+C$2&gt;MAX(day_offset), OFFSET(C52,-1,0),OFFSET('Adj Daily Deaths'!$A$2, C$2+$A52,C$1-1))</f>
        <v>67.46987951807229</v>
      </c>
      <c r="D52">
        <f ca="1">IF($A52+D$2&gt;MAX(day_offset), OFFSET(D52,-1,0),OFFSET('Adj Daily Deaths'!$A$2, D$2+$A52,D$1-1))</f>
        <v>140</v>
      </c>
      <c r="E52">
        <f ca="1">IF($A52+E$2&gt;MAX(day_offset), OFFSET(E52,-1,0),OFFSET('Adj Daily Deaths'!$A$2, E$2+$A52,E$1-1))</f>
        <v>65.957446808510639</v>
      </c>
      <c r="F52">
        <f ca="1">IF($A52+F$2&gt;MAX(day_offset), OFFSET(F52,-1,0),OFFSET('Adj Daily Deaths'!$A$2, F$2+$A52,F$1-1))</f>
        <v>180</v>
      </c>
      <c r="G52">
        <f ca="1">IF($A52+G$2&gt;MAX(day_offset), OFFSET(G52,-1,0),OFFSET('Adj Daily Deaths'!$A$2, G$2+$A52,G$1-1))</f>
        <v>133.08823529411765</v>
      </c>
      <c r="H52">
        <f ca="1">IF($A52+H$2&gt;MAX(day_offset), OFFSET(H52,-1,0),OFFSET('Adj Daily Deaths'!$A$2, H$2+$A52,H$1-1))</f>
        <v>134.7560975609756</v>
      </c>
    </row>
    <row r="53" spans="1:8" x14ac:dyDescent="0.25">
      <c r="A53" s="5">
        <f t="shared" si="2"/>
        <v>50</v>
      </c>
      <c r="B53">
        <f ca="1">IF($A53+B$2&gt;MAX(day_offset), OFFSET(B53,-1,0),OFFSET('Adj Daily Deaths'!$A$2, B$2+$A53,B$1-1))</f>
        <v>138.80597014925374</v>
      </c>
      <c r="C53">
        <f ca="1">IF($A53+C$2&gt;MAX(day_offset), OFFSET(C53,-1,0),OFFSET('Adj Daily Deaths'!$A$2, C$2+$A53,C$1-1))</f>
        <v>78.313253012048193</v>
      </c>
      <c r="D53">
        <f ca="1">IF($A53+D$2&gt;MAX(day_offset), OFFSET(D53,-1,0),OFFSET('Adj Daily Deaths'!$A$2, D$2+$A53,D$1-1))</f>
        <v>163.33333333333334</v>
      </c>
      <c r="E53">
        <f ca="1">IF($A53+E$2&gt;MAX(day_offset), OFFSET(E53,-1,0),OFFSET('Adj Daily Deaths'!$A$2, E$2+$A53,E$1-1))</f>
        <v>100</v>
      </c>
      <c r="F53">
        <f ca="1">IF($A53+F$2&gt;MAX(day_offset), OFFSET(F53,-1,0),OFFSET('Adj Daily Deaths'!$A$2, F$2+$A53,F$1-1))</f>
        <v>170</v>
      </c>
      <c r="G53">
        <f ca="1">IF($A53+G$2&gt;MAX(day_offset), OFFSET(G53,-1,0),OFFSET('Adj Daily Deaths'!$A$2, G$2+$A53,G$1-1))</f>
        <v>191.17647058823528</v>
      </c>
      <c r="H53">
        <f ca="1">IF($A53+H$2&gt;MAX(day_offset), OFFSET(H53,-1,0),OFFSET('Adj Daily Deaths'!$A$2, H$2+$A53,H$1-1))</f>
        <v>178.20121951219514</v>
      </c>
    </row>
    <row r="54" spans="1:8" x14ac:dyDescent="0.25">
      <c r="A54" s="5">
        <f t="shared" si="2"/>
        <v>51</v>
      </c>
      <c r="B54">
        <f ca="1">IF($A54+B$2&gt;MAX(day_offset), OFFSET(B54,-1,0),OFFSET('Adj Daily Deaths'!$A$2, B$2+$A54,B$1-1))</f>
        <v>179.1044776119403</v>
      </c>
      <c r="C54">
        <f ca="1">IF($A54+C$2&gt;MAX(day_offset), OFFSET(C54,-1,0),OFFSET('Adj Daily Deaths'!$A$2, C$2+$A54,C$1-1))</f>
        <v>87.349397590361448</v>
      </c>
      <c r="D54">
        <f ca="1">IF($A54+D$2&gt;MAX(day_offset), OFFSET(D54,-1,0),OFFSET('Adj Daily Deaths'!$A$2, D$2+$A54,D$1-1))</f>
        <v>0</v>
      </c>
      <c r="E54">
        <f ca="1">IF($A54+E$2&gt;MAX(day_offset), OFFSET(E54,-1,0),OFFSET('Adj Daily Deaths'!$A$2, E$2+$A54,E$1-1))</f>
        <v>56.382978723404257</v>
      </c>
      <c r="F54">
        <f ca="1">IF($A54+F$2&gt;MAX(day_offset), OFFSET(F54,-1,0),OFFSET('Adj Daily Deaths'!$A$2, F$2+$A54,F$1-1))</f>
        <v>295</v>
      </c>
      <c r="G54">
        <f ca="1">IF($A54+G$2&gt;MAX(day_offset), OFFSET(G54,-1,0),OFFSET('Adj Daily Deaths'!$A$2, G$2+$A54,G$1-1))</f>
        <v>153.6764705882353</v>
      </c>
      <c r="H54">
        <f ca="1">IF($A54+H$2&gt;MAX(day_offset), OFFSET(H54,-1,0),OFFSET('Adj Daily Deaths'!$A$2, H$2+$A54,H$1-1))</f>
        <v>176.98170731707319</v>
      </c>
    </row>
    <row r="55" spans="1:8" x14ac:dyDescent="0.25">
      <c r="A55" s="5">
        <f t="shared" si="2"/>
        <v>52</v>
      </c>
      <c r="B55">
        <f ca="1">IF($A55+B$2&gt;MAX(day_offset), OFFSET(B55,-1,0),OFFSET('Adj Daily Deaths'!$A$2, B$2+$A55,B$1-1))</f>
        <v>172.38805970149252</v>
      </c>
      <c r="C55">
        <f ca="1">IF($A55+C$2&gt;MAX(day_offset), OFFSET(C55,-1,0),OFFSET('Adj Daily Deaths'!$A$2, C$2+$A55,C$1-1))</f>
        <v>112.65060240963855</v>
      </c>
      <c r="D55">
        <f ca="1">IF($A55+D$2&gt;MAX(day_offset), OFFSET(D55,-1,0),OFFSET('Adj Daily Deaths'!$A$2, D$2+$A55,D$1-1))</f>
        <v>365.83333333333331</v>
      </c>
      <c r="E55">
        <f ca="1">IF($A55+E$2&gt;MAX(day_offset), OFFSET(E55,-1,0),OFFSET('Adj Daily Deaths'!$A$2, E$2+$A55,E$1-1))</f>
        <v>203.19148936170214</v>
      </c>
      <c r="F55">
        <f ca="1">IF($A55+F$2&gt;MAX(day_offset), OFFSET(F55,-1,0),OFFSET('Adj Daily Deaths'!$A$2, F$2+$A55,F$1-1))</f>
        <v>345</v>
      </c>
      <c r="G55">
        <f ca="1">IF($A55+G$2&gt;MAX(day_offset), OFFSET(G55,-1,0),OFFSET('Adj Daily Deaths'!$A$2, G$2+$A55,G$1-1))</f>
        <v>132.35294117647061</v>
      </c>
      <c r="H55">
        <f ca="1">IF($A55+H$2&gt;MAX(day_offset), OFFSET(H55,-1,0),OFFSET('Adj Daily Deaths'!$A$2, H$2+$A55,H$1-1))</f>
        <v>201.21951219512198</v>
      </c>
    </row>
    <row r="56" spans="1:8" x14ac:dyDescent="0.25">
      <c r="A56" s="5">
        <f t="shared" si="2"/>
        <v>53</v>
      </c>
      <c r="B56">
        <f ca="1">IF($A56+B$2&gt;MAX(day_offset), OFFSET(B56,-1,0),OFFSET('Adj Daily Deaths'!$A$2, B$2+$A56,B$1-1))</f>
        <v>272.38805970149252</v>
      </c>
      <c r="C56">
        <f ca="1">IF($A56+C$2&gt;MAX(day_offset), OFFSET(C56,-1,0),OFFSET('Adj Daily Deaths'!$A$2, C$2+$A56,C$1-1))</f>
        <v>101.20481927710843</v>
      </c>
      <c r="D56">
        <f ca="1">IF($A56+D$2&gt;MAX(day_offset), OFFSET(D56,-1,0),OFFSET('Adj Daily Deaths'!$A$2, D$2+$A56,D$1-1))</f>
        <v>145.83333333333331</v>
      </c>
      <c r="E56">
        <f ca="1">IF($A56+E$2&gt;MAX(day_offset), OFFSET(E56,-1,0),OFFSET('Adj Daily Deaths'!$A$2, E$2+$A56,E$1-1))</f>
        <v>95.744680851063833</v>
      </c>
      <c r="F56">
        <f ca="1">IF($A56+F$2&gt;MAX(day_offset), OFFSET(F56,-1,0),OFFSET('Adj Daily Deaths'!$A$2, F$2+$A56,F$1-1))</f>
        <v>250.00000000000003</v>
      </c>
      <c r="G56">
        <f ca="1">IF($A56+G$2&gt;MAX(day_offset), OFFSET(G56,-1,0),OFFSET('Adj Daily Deaths'!$A$2, G$2+$A56,G$1-1))</f>
        <v>280.14705882352939</v>
      </c>
      <c r="H56">
        <f ca="1">IF($A56+H$2&gt;MAX(day_offset), OFFSET(H56,-1,0),OFFSET('Adj Daily Deaths'!$A$2, H$2+$A56,H$1-1))</f>
        <v>184.7560975609756</v>
      </c>
    </row>
    <row r="57" spans="1:8" x14ac:dyDescent="0.25">
      <c r="A57" s="5">
        <f t="shared" si="2"/>
        <v>54</v>
      </c>
      <c r="B57">
        <f ca="1">IF($A57+B$2&gt;MAX(day_offset), OFFSET(B57,-1,0),OFFSET('Adj Daily Deaths'!$A$2, B$2+$A57,B$1-1))</f>
        <v>223.13432835820896</v>
      </c>
      <c r="C57">
        <f ca="1">IF($A57+C$2&gt;MAX(day_offset), OFFSET(C57,-1,0),OFFSET('Adj Daily Deaths'!$A$2, C$2+$A57,C$1-1))</f>
        <v>101.80722891566266</v>
      </c>
      <c r="D57">
        <f ca="1">IF($A57+D$2&gt;MAX(day_offset), OFFSET(D57,-1,0),OFFSET('Adj Daily Deaths'!$A$2, D$2+$A57,D$1-1))</f>
        <v>306.66666666666669</v>
      </c>
      <c r="E57">
        <f ca="1">IF($A57+E$2&gt;MAX(day_offset), OFFSET(E57,-1,0),OFFSET('Adj Daily Deaths'!$A$2, E$2+$A57,E$1-1))</f>
        <v>220.21276595744681</v>
      </c>
      <c r="F57">
        <f ca="1">IF($A57+F$2&gt;MAX(day_offset), OFFSET(F57,-1,0),OFFSET('Adj Daily Deaths'!$A$2, F$2+$A57,F$1-1))</f>
        <v>75</v>
      </c>
      <c r="G57">
        <f ca="1">IF($A57+G$2&gt;MAX(day_offset), OFFSET(G57,-1,0),OFFSET('Adj Daily Deaths'!$A$2, G$2+$A57,G$1-1))</f>
        <v>413.97058823529409</v>
      </c>
      <c r="H57">
        <f ca="1">IF($A57+H$2&gt;MAX(day_offset), OFFSET(H57,-1,0),OFFSET('Adj Daily Deaths'!$A$2, H$2+$A57,H$1-1))</f>
        <v>177.4390243902439</v>
      </c>
    </row>
    <row r="58" spans="1:8" x14ac:dyDescent="0.25">
      <c r="A58" s="5">
        <f t="shared" si="2"/>
        <v>55</v>
      </c>
      <c r="B58">
        <f ca="1">IF($A58+B$2&gt;MAX(day_offset), OFFSET(B58,-1,0),OFFSET('Adj Daily Deaths'!$A$2, B$2+$A58,B$1-1))</f>
        <v>238.0597014925373</v>
      </c>
      <c r="C58">
        <f ca="1">IF($A58+C$2&gt;MAX(day_offset), OFFSET(C58,-1,0),OFFSET('Adj Daily Deaths'!$A$2, C$2+$A58,C$1-1))</f>
        <v>84.337349397590359</v>
      </c>
      <c r="D58">
        <f ca="1">IF($A58+D$2&gt;MAX(day_offset), OFFSET(D58,-1,0),OFFSET('Adj Daily Deaths'!$A$2, D$2+$A58,D$1-1))</f>
        <v>290.83333333333331</v>
      </c>
      <c r="E58">
        <f ca="1">IF($A58+E$2&gt;MAX(day_offset), OFFSET(E58,-1,0),OFFSET('Adj Daily Deaths'!$A$2, E$2+$A58,E$1-1))</f>
        <v>226.59574468085108</v>
      </c>
      <c r="F58">
        <f ca="1">IF($A58+F$2&gt;MAX(day_offset), OFFSET(F58,-1,0),OFFSET('Adj Daily Deaths'!$A$2, F$2+$A58,F$1-1))</f>
        <v>140</v>
      </c>
      <c r="G58">
        <f ca="1">IF($A58+G$2&gt;MAX(day_offset), OFFSET(G58,-1,0),OFFSET('Adj Daily Deaths'!$A$2, G$2+$A58,G$1-1))</f>
        <v>418.38235294117646</v>
      </c>
      <c r="H58">
        <f ca="1">IF($A58+H$2&gt;MAX(day_offset), OFFSET(H58,-1,0),OFFSET('Adj Daily Deaths'!$A$2, H$2+$A58,H$1-1))</f>
        <v>295.57926829268297</v>
      </c>
    </row>
    <row r="59" spans="1:8" x14ac:dyDescent="0.25">
      <c r="A59" s="5">
        <f t="shared" si="2"/>
        <v>56</v>
      </c>
      <c r="B59">
        <f ca="1">IF($A59+B$2&gt;MAX(day_offset), OFFSET(B59,-1,0),OFFSET('Adj Daily Deaths'!$A$2, B$2+$A59,B$1-1))</f>
        <v>217.91044776119404</v>
      </c>
      <c r="C59">
        <f ca="1">IF($A59+C$2&gt;MAX(day_offset), OFFSET(C59,-1,0),OFFSET('Adj Daily Deaths'!$A$2, C$2+$A59,C$1-1))</f>
        <v>136.14457831325302</v>
      </c>
      <c r="D59">
        <f ca="1">IF($A59+D$2&gt;MAX(day_offset), OFFSET(D59,-1,0),OFFSET('Adj Daily Deaths'!$A$2, D$2+$A59,D$1-1))</f>
        <v>287.5</v>
      </c>
      <c r="E59">
        <f ca="1">IF($A59+E$2&gt;MAX(day_offset), OFFSET(E59,-1,0),OFFSET('Adj Daily Deaths'!$A$2, E$2+$A59,E$1-1))</f>
        <v>353.19148936170211</v>
      </c>
      <c r="F59">
        <f ca="1">IF($A59+F$2&gt;MAX(day_offset), OFFSET(F59,-1,0),OFFSET('Adj Daily Deaths'!$A$2, F$2+$A59,F$1-1))</f>
        <v>380</v>
      </c>
      <c r="G59">
        <f ca="1">IF($A59+G$2&gt;MAX(day_offset), OFFSET(G59,-1,0),OFFSET('Adj Daily Deaths'!$A$2, G$2+$A59,G$1-1))</f>
        <v>502.94117647058823</v>
      </c>
      <c r="H59">
        <f ca="1">IF($A59+H$2&gt;MAX(day_offset), OFFSET(H59,-1,0),OFFSET('Adj Daily Deaths'!$A$2, H$2+$A59,H$1-1))</f>
        <v>300.76219512195121</v>
      </c>
    </row>
    <row r="60" spans="1:8" x14ac:dyDescent="0.25">
      <c r="A60" s="5">
        <f t="shared" si="2"/>
        <v>57</v>
      </c>
      <c r="B60">
        <f ca="1">IF($A60+B$2&gt;MAX(day_offset), OFFSET(B60,-1,0),OFFSET('Adj Daily Deaths'!$A$2, B$2+$A60,B$1-1))</f>
        <v>311.94029850746267</v>
      </c>
      <c r="C60">
        <f ca="1">IF($A60+C$2&gt;MAX(day_offset), OFFSET(C60,-1,0),OFFSET('Adj Daily Deaths'!$A$2, C$2+$A60,C$1-1))</f>
        <v>124.09638554216868</v>
      </c>
      <c r="D60">
        <f ca="1">IF($A60+D$2&gt;MAX(day_offset), OFFSET(D60,-1,0),OFFSET('Adj Daily Deaths'!$A$2, D$2+$A60,D$1-1))</f>
        <v>395.83333333333331</v>
      </c>
      <c r="E60">
        <f ca="1">IF($A60+E$2&gt;MAX(day_offset), OFFSET(E60,-1,0),OFFSET('Adj Daily Deaths'!$A$2, E$2+$A60,E$1-1))</f>
        <v>422.34042553191495</v>
      </c>
      <c r="F60">
        <f ca="1">IF($A60+F$2&gt;MAX(day_offset), OFFSET(F60,-1,0),OFFSET('Adj Daily Deaths'!$A$2, F$2+$A60,F$1-1))</f>
        <v>570</v>
      </c>
      <c r="G60">
        <f ca="1">IF($A60+G$2&gt;MAX(day_offset), OFFSET(G60,-1,0),OFFSET('Adj Daily Deaths'!$A$2, G$2+$A60,G$1-1))</f>
        <v>520.58823529411768</v>
      </c>
      <c r="H60">
        <f ca="1">IF($A60+H$2&gt;MAX(day_offset), OFFSET(H60,-1,0),OFFSET('Adj Daily Deaths'!$A$2, H$2+$A60,H$1-1))</f>
        <v>300.76219512195121</v>
      </c>
    </row>
    <row r="61" spans="1:8" x14ac:dyDescent="0.25">
      <c r="A61" s="5">
        <f t="shared" si="2"/>
        <v>58</v>
      </c>
      <c r="B61">
        <f ca="1">IF($A61+B$2&gt;MAX(day_offset), OFFSET(B61,-1,0),OFFSET('Adj Daily Deaths'!$A$2, B$2+$A61,B$1-1))</f>
        <v>372.38805970149252</v>
      </c>
      <c r="C61">
        <f ca="1">IF($A61+C$2&gt;MAX(day_offset), OFFSET(C61,-1,0),OFFSET('Adj Daily Deaths'!$A$2, C$2+$A61,C$1-1))</f>
        <v>200.60240963855421</v>
      </c>
      <c r="D61">
        <f ca="1">IF($A61+D$2&gt;MAX(day_offset), OFFSET(D61,-1,0),OFFSET('Adj Daily Deaths'!$A$2, D$2+$A61,D$1-1))</f>
        <v>355.83333333333331</v>
      </c>
      <c r="E61">
        <f ca="1">IF($A61+E$2&gt;MAX(day_offset), OFFSET(E61,-1,0),OFFSET('Adj Daily Deaths'!$A$2, E$2+$A61,E$1-1))</f>
        <v>573.404255319149</v>
      </c>
      <c r="F61">
        <f ca="1">IF($A61+F$2&gt;MAX(day_offset), OFFSET(F61,-1,0),OFFSET('Adj Daily Deaths'!$A$2, F$2+$A61,F$1-1))</f>
        <v>480</v>
      </c>
      <c r="G61">
        <f ca="1">IF($A61+G$2&gt;MAX(day_offset), OFFSET(G61,-1,0),OFFSET('Adj Daily Deaths'!$A$2, G$2+$A61,G$1-1))</f>
        <v>456.61764705882354</v>
      </c>
      <c r="H61">
        <f ca="1">IF($A61+H$2&gt;MAX(day_offset), OFFSET(H61,-1,0),OFFSET('Adj Daily Deaths'!$A$2, H$2+$A61,H$1-1))</f>
        <v>300.76219512195121</v>
      </c>
    </row>
    <row r="62" spans="1:8" x14ac:dyDescent="0.25">
      <c r="A62" s="5">
        <f t="shared" si="2"/>
        <v>59</v>
      </c>
      <c r="B62">
        <f ca="1">IF($A62+B$2&gt;MAX(day_offset), OFFSET(B62,-1,0),OFFSET('Adj Daily Deaths'!$A$2, B$2+$A62,B$1-1))</f>
        <v>379.85074626865674</v>
      </c>
      <c r="C62">
        <f ca="1">IF($A62+C$2&gt;MAX(day_offset), OFFSET(C62,-1,0),OFFSET('Adj Daily Deaths'!$A$2, C$2+$A62,C$1-1))</f>
        <v>200.60240963855421</v>
      </c>
      <c r="D62">
        <f ca="1">IF($A62+D$2&gt;MAX(day_offset), OFFSET(D62,-1,0),OFFSET('Adj Daily Deaths'!$A$2, D$2+$A62,D$1-1))</f>
        <v>522.5</v>
      </c>
      <c r="E62">
        <f ca="1">IF($A62+E$2&gt;MAX(day_offset), OFFSET(E62,-1,0),OFFSET('Adj Daily Deaths'!$A$2, E$2+$A62,E$1-1))</f>
        <v>528.72340425531922</v>
      </c>
      <c r="F62">
        <f ca="1">IF($A62+F$2&gt;MAX(day_offset), OFFSET(F62,-1,0),OFFSET('Adj Daily Deaths'!$A$2, F$2+$A62,F$1-1))</f>
        <v>480</v>
      </c>
      <c r="G62">
        <f ca="1">IF($A62+G$2&gt;MAX(day_offset), OFFSET(G62,-1,0),OFFSET('Adj Daily Deaths'!$A$2, G$2+$A62,G$1-1))</f>
        <v>322.79411764705884</v>
      </c>
      <c r="H62">
        <f ca="1">IF($A62+H$2&gt;MAX(day_offset), OFFSET(H62,-1,0),OFFSET('Adj Daily Deaths'!$A$2, H$2+$A62,H$1-1))</f>
        <v>300.76219512195121</v>
      </c>
    </row>
    <row r="63" spans="1:8" x14ac:dyDescent="0.25">
      <c r="A63" s="5">
        <f t="shared" si="2"/>
        <v>60</v>
      </c>
      <c r="B63">
        <f ca="1">IF($A63+B$2&gt;MAX(day_offset), OFFSET(B63,-1,0),OFFSET('Adj Daily Deaths'!$A$2, B$2+$A63,B$1-1))</f>
        <v>1011.1940298507463</v>
      </c>
      <c r="C63">
        <f ca="1">IF($A63+C$2&gt;MAX(day_offset), OFFSET(C63,-1,0),OFFSET('Adj Daily Deaths'!$A$2, C$2+$A63,C$1-1))</f>
        <v>200.60240963855421</v>
      </c>
      <c r="D63">
        <f ca="1">IF($A63+D$2&gt;MAX(day_offset), OFFSET(D63,-1,0),OFFSET('Adj Daily Deaths'!$A$2, D$2+$A63,D$1-1))</f>
        <v>660.83333333333337</v>
      </c>
      <c r="E63">
        <f ca="1">IF($A63+E$2&gt;MAX(day_offset), OFFSET(E63,-1,0),OFFSET('Adj Daily Deaths'!$A$2, E$2+$A63,E$1-1))</f>
        <v>892.55319148936167</v>
      </c>
      <c r="F63">
        <f ca="1">IF($A63+F$2&gt;MAX(day_offset), OFFSET(F63,-1,0),OFFSET('Adj Daily Deaths'!$A$2, F$2+$A63,F$1-1))</f>
        <v>480</v>
      </c>
      <c r="G63">
        <f ca="1">IF($A63+G$2&gt;MAX(day_offset), OFFSET(G63,-1,0),OFFSET('Adj Daily Deaths'!$A$2, G$2+$A63,G$1-1))</f>
        <v>577.94117647058829</v>
      </c>
      <c r="H63">
        <f ca="1">IF($A63+H$2&gt;MAX(day_offset), OFFSET(H63,-1,0),OFFSET('Adj Daily Deaths'!$A$2, H$2+$A63,H$1-1))</f>
        <v>300.76219512195121</v>
      </c>
    </row>
    <row r="64" spans="1:8" x14ac:dyDescent="0.25">
      <c r="A64" s="5">
        <f t="shared" si="2"/>
        <v>61</v>
      </c>
      <c r="B64">
        <f ca="1">IF($A64+B$2&gt;MAX(day_offset), OFFSET(B64,-1,0),OFFSET('Adj Daily Deaths'!$A$2, B$2+$A64,B$1-1))</f>
        <v>835.82089552238801</v>
      </c>
      <c r="C64">
        <f ca="1">IF($A64+C$2&gt;MAX(day_offset), OFFSET(C64,-1,0),OFFSET('Adj Daily Deaths'!$A$2, C$2+$A64,C$1-1))</f>
        <v>200.60240963855421</v>
      </c>
      <c r="D64">
        <f ca="1">IF($A64+D$2&gt;MAX(day_offset), OFFSET(D64,-1,0),OFFSET('Adj Daily Deaths'!$A$2, D$2+$A64,D$1-1))</f>
        <v>542.5</v>
      </c>
      <c r="E64">
        <f ca="1">IF($A64+E$2&gt;MAX(day_offset), OFFSET(E64,-1,0),OFFSET('Adj Daily Deaths'!$A$2, E$2+$A64,E$1-1))</f>
        <v>763.82978723404256</v>
      </c>
      <c r="F64">
        <f ca="1">IF($A64+F$2&gt;MAX(day_offset), OFFSET(F64,-1,0),OFFSET('Adj Daily Deaths'!$A$2, F$2+$A64,F$1-1))</f>
        <v>480</v>
      </c>
      <c r="G64">
        <f ca="1">IF($A64+G$2&gt;MAX(day_offset), OFFSET(G64,-1,0),OFFSET('Adj Daily Deaths'!$A$2, G$2+$A64,G$1-1))</f>
        <v>689.7058823529411</v>
      </c>
      <c r="H64">
        <f ca="1">IF($A64+H$2&gt;MAX(day_offset), OFFSET(H64,-1,0),OFFSET('Adj Daily Deaths'!$A$2, H$2+$A64,H$1-1))</f>
        <v>300.76219512195121</v>
      </c>
    </row>
    <row r="65" spans="1:8" x14ac:dyDescent="0.25">
      <c r="A65" s="5">
        <f t="shared" si="2"/>
        <v>62</v>
      </c>
      <c r="B65">
        <f ca="1">IF($A65+B$2&gt;MAX(day_offset), OFFSET(B65,-1,0),OFFSET('Adj Daily Deaths'!$A$2, B$2+$A65,B$1-1))</f>
        <v>785.82089552238801</v>
      </c>
      <c r="C65">
        <f ca="1">IF($A65+C$2&gt;MAX(day_offset), OFFSET(C65,-1,0),OFFSET('Adj Daily Deaths'!$A$2, C$2+$A65,C$1-1))</f>
        <v>200.60240963855421</v>
      </c>
      <c r="D65">
        <f ca="1">IF($A65+D$2&gt;MAX(day_offset), OFFSET(D65,-1,0),OFFSET('Adj Daily Deaths'!$A$2, D$2+$A65,D$1-1))</f>
        <v>500.83333333333331</v>
      </c>
      <c r="E65">
        <f ca="1">IF($A65+E$2&gt;MAX(day_offset), OFFSET(E65,-1,0),OFFSET('Adj Daily Deaths'!$A$2, E$2+$A65,E$1-1))</f>
        <v>822.34042553191478</v>
      </c>
      <c r="F65">
        <f ca="1">IF($A65+F$2&gt;MAX(day_offset), OFFSET(F65,-1,0),OFFSET('Adj Daily Deaths'!$A$2, F$2+$A65,F$1-1))</f>
        <v>480</v>
      </c>
      <c r="G65">
        <f ca="1">IF($A65+G$2&gt;MAX(day_offset), OFFSET(G65,-1,0),OFFSET('Adj Daily Deaths'!$A$2, G$2+$A65,G$1-1))</f>
        <v>689.7058823529411</v>
      </c>
      <c r="H65">
        <f ca="1">IF($A65+H$2&gt;MAX(day_offset), OFFSET(H65,-1,0),OFFSET('Adj Daily Deaths'!$A$2, H$2+$A65,H$1-1))</f>
        <v>300.76219512195121</v>
      </c>
    </row>
    <row r="66" spans="1:8" x14ac:dyDescent="0.25">
      <c r="A66" s="5">
        <f t="shared" si="2"/>
        <v>63</v>
      </c>
      <c r="B66">
        <f ca="1">IF($A66+B$2&gt;MAX(day_offset), OFFSET(B66,-1,0),OFFSET('Adj Daily Deaths'!$A$2, B$2+$A66,B$1-1))</f>
        <v>386.56716417910451</v>
      </c>
      <c r="C66">
        <f ca="1">IF($A66+C$2&gt;MAX(day_offset), OFFSET(C66,-1,0),OFFSET('Adj Daily Deaths'!$A$2, C$2+$A66,C$1-1))</f>
        <v>200.60240963855421</v>
      </c>
      <c r="D66">
        <f ca="1">IF($A66+D$2&gt;MAX(day_offset), OFFSET(D66,-1,0),OFFSET('Adj Daily Deaths'!$A$2, D$2+$A66,D$1-1))</f>
        <v>619.16666666666674</v>
      </c>
      <c r="E66">
        <f ca="1">IF($A66+E$2&gt;MAX(day_offset), OFFSET(E66,-1,0),OFFSET('Adj Daily Deaths'!$A$2, E$2+$A66,E$1-1))</f>
        <v>897.87234042553189</v>
      </c>
      <c r="F66">
        <f ca="1">IF($A66+F$2&gt;MAX(day_offset), OFFSET(F66,-1,0),OFFSET('Adj Daily Deaths'!$A$2, F$2+$A66,F$1-1))</f>
        <v>480</v>
      </c>
      <c r="G66">
        <f ca="1">IF($A66+G$2&gt;MAX(day_offset), OFFSET(G66,-1,0),OFFSET('Adj Daily Deaths'!$A$2, G$2+$A66,G$1-1))</f>
        <v>689.7058823529411</v>
      </c>
      <c r="H66">
        <f ca="1">IF($A66+H$2&gt;MAX(day_offset), OFFSET(H66,-1,0),OFFSET('Adj Daily Deaths'!$A$2, H$2+$A66,H$1-1))</f>
        <v>300.76219512195121</v>
      </c>
    </row>
    <row r="67" spans="1:8" x14ac:dyDescent="0.25">
      <c r="A67" s="5">
        <f t="shared" si="2"/>
        <v>64</v>
      </c>
      <c r="B67">
        <f ca="1">IF($A67+B$2&gt;MAX(day_offset), OFFSET(B67,-1,0),OFFSET('Adj Daily Deaths'!$A$2, B$2+$A67,B$1-1))</f>
        <v>621.64179104477614</v>
      </c>
      <c r="C67">
        <f ca="1">IF($A67+C$2&gt;MAX(day_offset), OFFSET(C67,-1,0),OFFSET('Adj Daily Deaths'!$A$2, C$2+$A67,C$1-1))</f>
        <v>200.60240963855421</v>
      </c>
      <c r="D67">
        <f ca="1">IF($A67+D$2&gt;MAX(day_offset), OFFSET(D67,-1,0),OFFSET('Adj Daily Deaths'!$A$2, D$2+$A67,D$1-1))</f>
        <v>569.16666666666663</v>
      </c>
      <c r="E67">
        <f ca="1">IF($A67+E$2&gt;MAX(day_offset), OFFSET(E67,-1,0),OFFSET('Adj Daily Deaths'!$A$2, E$2+$A67,E$1-1))</f>
        <v>873.404255319149</v>
      </c>
      <c r="F67">
        <f ca="1">IF($A67+F$2&gt;MAX(day_offset), OFFSET(F67,-1,0),OFFSET('Adj Daily Deaths'!$A$2, F$2+$A67,F$1-1))</f>
        <v>480</v>
      </c>
      <c r="G67">
        <f ca="1">IF($A67+G$2&gt;MAX(day_offset), OFFSET(G67,-1,0),OFFSET('Adj Daily Deaths'!$A$2, G$2+$A67,G$1-1))</f>
        <v>689.7058823529411</v>
      </c>
      <c r="H67">
        <f ca="1">IF($A67+H$2&gt;MAX(day_offset), OFFSET(H67,-1,0),OFFSET('Adj Daily Deaths'!$A$2, H$2+$A67,H$1-1))</f>
        <v>300.76219512195121</v>
      </c>
    </row>
    <row r="68" spans="1:8" x14ac:dyDescent="0.25">
      <c r="A68" s="5">
        <f t="shared" si="2"/>
        <v>65</v>
      </c>
      <c r="B68">
        <f ca="1">IF($A68+B$2&gt;MAX(day_offset), OFFSET(B68,-1,0),OFFSET('Adj Daily Deaths'!$A$2, B$2+$A68,B$1-1))</f>
        <v>1057.4626865671642</v>
      </c>
      <c r="C68">
        <f ca="1">IF($A68+C$2&gt;MAX(day_offset), OFFSET(C68,-1,0),OFFSET('Adj Daily Deaths'!$A$2, C$2+$A68,C$1-1))</f>
        <v>200.60240963855421</v>
      </c>
      <c r="D68">
        <f ca="1">IF($A68+D$2&gt;MAX(day_offset), OFFSET(D68,-1,0),OFFSET('Adj Daily Deaths'!$A$2, D$2+$A68,D$1-1))</f>
        <v>593.33333333333326</v>
      </c>
      <c r="E68">
        <f ca="1">IF($A68+E$2&gt;MAX(day_offset), OFFSET(E68,-1,0),OFFSET('Adj Daily Deaths'!$A$2, E$2+$A68,E$1-1))</f>
        <v>971.27659574468078</v>
      </c>
      <c r="F68">
        <f ca="1">IF($A68+F$2&gt;MAX(day_offset), OFFSET(F68,-1,0),OFFSET('Adj Daily Deaths'!$A$2, F$2+$A68,F$1-1))</f>
        <v>480</v>
      </c>
      <c r="G68">
        <f ca="1">IF($A68+G$2&gt;MAX(day_offset), OFFSET(G68,-1,0),OFFSET('Adj Daily Deaths'!$A$2, G$2+$A68,G$1-1))</f>
        <v>689.7058823529411</v>
      </c>
      <c r="H68">
        <f ca="1">IF($A68+H$2&gt;MAX(day_offset), OFFSET(H68,-1,0),OFFSET('Adj Daily Deaths'!$A$2, H$2+$A68,H$1-1))</f>
        <v>300.76219512195121</v>
      </c>
    </row>
    <row r="69" spans="1:8" x14ac:dyDescent="0.25">
      <c r="A69" s="5">
        <f t="shared" si="2"/>
        <v>66</v>
      </c>
      <c r="B69">
        <f ca="1">IF($A69+B$2&gt;MAX(day_offset), OFFSET(B69,-1,0),OFFSET('Adj Daily Deaths'!$A$2, B$2+$A69,B$1-1))</f>
        <v>403.73134328358208</v>
      </c>
      <c r="C69">
        <f ca="1">IF($A69+C$2&gt;MAX(day_offset), OFFSET(C69,-1,0),OFFSET('Adj Daily Deaths'!$A$2, C$2+$A69,C$1-1))</f>
        <v>200.60240963855421</v>
      </c>
      <c r="D69">
        <f ca="1">IF($A69+D$2&gt;MAX(day_offset), OFFSET(D69,-1,0),OFFSET('Adj Daily Deaths'!$A$2, D$2+$A69,D$1-1))</f>
        <v>765.83333333333326</v>
      </c>
      <c r="E69">
        <f ca="1">IF($A69+E$2&gt;MAX(day_offset), OFFSET(E69,-1,0),OFFSET('Adj Daily Deaths'!$A$2, E$2+$A69,E$1-1))</f>
        <v>795.74468085106378</v>
      </c>
      <c r="F69">
        <f ca="1">IF($A69+F$2&gt;MAX(day_offset), OFFSET(F69,-1,0),OFFSET('Adj Daily Deaths'!$A$2, F$2+$A69,F$1-1))</f>
        <v>480</v>
      </c>
      <c r="G69">
        <f ca="1">IF($A69+G$2&gt;MAX(day_offset), OFFSET(G69,-1,0),OFFSET('Adj Daily Deaths'!$A$2, G$2+$A69,G$1-1))</f>
        <v>689.7058823529411</v>
      </c>
      <c r="H69">
        <f ca="1">IF($A69+H$2&gt;MAX(day_offset), OFFSET(H69,-1,0),OFFSET('Adj Daily Deaths'!$A$2, H$2+$A69,H$1-1))</f>
        <v>300.76219512195121</v>
      </c>
    </row>
    <row r="70" spans="1:8" x14ac:dyDescent="0.25">
      <c r="A70" s="5">
        <f t="shared" ref="A70:A81" si="3">A69+1</f>
        <v>67</v>
      </c>
      <c r="B70">
        <f ca="1">IF($A70+B$2&gt;MAX(day_offset), OFFSET(B70,-1,0),OFFSET('Adj Daily Deaths'!$A$2, B$2+$A70,B$1-1))</f>
        <v>403.73134328358208</v>
      </c>
      <c r="C70">
        <f ca="1">IF($A70+C$2&gt;MAX(day_offset), OFFSET(C70,-1,0),OFFSET('Adj Daily Deaths'!$A$2, C$2+$A70,C$1-1))</f>
        <v>200.60240963855421</v>
      </c>
      <c r="D70">
        <f ca="1">IF($A70+D$2&gt;MAX(day_offset), OFFSET(D70,-1,0),OFFSET('Adj Daily Deaths'!$A$2, D$2+$A70,D$1-1))</f>
        <v>740.83333333333337</v>
      </c>
      <c r="E70">
        <f ca="1">IF($A70+E$2&gt;MAX(day_offset), OFFSET(E70,-1,0),OFFSET('Adj Daily Deaths'!$A$2, E$2+$A70,E$1-1))</f>
        <v>981.91489361702122</v>
      </c>
      <c r="F70">
        <f ca="1">IF($A70+F$2&gt;MAX(day_offset), OFFSET(F70,-1,0),OFFSET('Adj Daily Deaths'!$A$2, F$2+$A70,F$1-1))</f>
        <v>480</v>
      </c>
      <c r="G70">
        <f ca="1">IF($A70+G$2&gt;MAX(day_offset), OFFSET(G70,-1,0),OFFSET('Adj Daily Deaths'!$A$2, G$2+$A70,G$1-1))</f>
        <v>689.7058823529411</v>
      </c>
      <c r="H70">
        <f ca="1">IF($A70+H$2&gt;MAX(day_offset), OFFSET(H70,-1,0),OFFSET('Adj Daily Deaths'!$A$2, H$2+$A70,H$1-1))</f>
        <v>300.76219512195121</v>
      </c>
    </row>
    <row r="71" spans="1:8" x14ac:dyDescent="0.25">
      <c r="A71" s="5">
        <f t="shared" si="3"/>
        <v>68</v>
      </c>
      <c r="B71">
        <f ca="1">IF($A71+B$2&gt;MAX(day_offset), OFFSET(B71,-1,0),OFFSET('Adj Daily Deaths'!$A$2, B$2+$A71,B$1-1))</f>
        <v>403.73134328358208</v>
      </c>
      <c r="C71">
        <f ca="1">IF($A71+C$2&gt;MAX(day_offset), OFFSET(C71,-1,0),OFFSET('Adj Daily Deaths'!$A$2, C$2+$A71,C$1-1))</f>
        <v>200.60240963855421</v>
      </c>
      <c r="D71">
        <f ca="1">IF($A71+D$2&gt;MAX(day_offset), OFFSET(D71,-1,0),OFFSET('Adj Daily Deaths'!$A$2, D$2+$A71,D$1-1))</f>
        <v>630</v>
      </c>
      <c r="E71">
        <f ca="1">IF($A71+E$2&gt;MAX(day_offset), OFFSET(E71,-1,0),OFFSET('Adj Daily Deaths'!$A$2, E$2+$A71,E$1-1))</f>
        <v>1022.3404255319149</v>
      </c>
      <c r="F71">
        <f ca="1">IF($A71+F$2&gt;MAX(day_offset), OFFSET(F71,-1,0),OFFSET('Adj Daily Deaths'!$A$2, F$2+$A71,F$1-1))</f>
        <v>480</v>
      </c>
      <c r="G71">
        <f ca="1">IF($A71+G$2&gt;MAX(day_offset), OFFSET(G71,-1,0),OFFSET('Adj Daily Deaths'!$A$2, G$2+$A71,G$1-1))</f>
        <v>689.7058823529411</v>
      </c>
      <c r="H71">
        <f ca="1">IF($A71+H$2&gt;MAX(day_offset), OFFSET(H71,-1,0),OFFSET('Adj Daily Deaths'!$A$2, H$2+$A71,H$1-1))</f>
        <v>300.76219512195121</v>
      </c>
    </row>
    <row r="72" spans="1:8" x14ac:dyDescent="0.25">
      <c r="A72" s="5">
        <f t="shared" si="3"/>
        <v>69</v>
      </c>
      <c r="B72">
        <f ca="1">IF($A72+B$2&gt;MAX(day_offset), OFFSET(B72,-1,0),OFFSET('Adj Daily Deaths'!$A$2, B$2+$A72,B$1-1))</f>
        <v>403.73134328358208</v>
      </c>
      <c r="C72">
        <f ca="1">IF($A72+C$2&gt;MAX(day_offset), OFFSET(C72,-1,0),OFFSET('Adj Daily Deaths'!$A$2, C$2+$A72,C$1-1))</f>
        <v>200.60240963855421</v>
      </c>
      <c r="D72">
        <f ca="1">IF($A72+D$2&gt;MAX(day_offset), OFFSET(D72,-1,0),OFFSET('Adj Daily Deaths'!$A$2, D$2+$A72,D$1-1))</f>
        <v>676.66666666666663</v>
      </c>
      <c r="E72">
        <f ca="1">IF($A72+E$2&gt;MAX(day_offset), OFFSET(E72,-1,0),OFFSET('Adj Daily Deaths'!$A$2, E$2+$A72,E$1-1))</f>
        <v>904.25531914893622</v>
      </c>
      <c r="F72">
        <f ca="1">IF($A72+F$2&gt;MAX(day_offset), OFFSET(F72,-1,0),OFFSET('Adj Daily Deaths'!$A$2, F$2+$A72,F$1-1))</f>
        <v>480</v>
      </c>
      <c r="G72">
        <f ca="1">IF($A72+G$2&gt;MAX(day_offset), OFFSET(G72,-1,0),OFFSET('Adj Daily Deaths'!$A$2, G$2+$A72,G$1-1))</f>
        <v>689.7058823529411</v>
      </c>
      <c r="H72">
        <f ca="1">IF($A72+H$2&gt;MAX(day_offset), OFFSET(H72,-1,0),OFFSET('Adj Daily Deaths'!$A$2, H$2+$A72,H$1-1))</f>
        <v>300.76219512195121</v>
      </c>
    </row>
    <row r="73" spans="1:8" x14ac:dyDescent="0.25">
      <c r="A73" s="5">
        <f t="shared" si="3"/>
        <v>70</v>
      </c>
      <c r="B73">
        <f ca="1">IF($A73+B$2&gt;MAX(day_offset), OFFSET(B73,-1,0),OFFSET('Adj Daily Deaths'!$A$2, B$2+$A73,B$1-1))</f>
        <v>403.73134328358208</v>
      </c>
      <c r="C73">
        <f ca="1">IF($A73+C$2&gt;MAX(day_offset), OFFSET(C73,-1,0),OFFSET('Adj Daily Deaths'!$A$2, C$2+$A73,C$1-1))</f>
        <v>200.60240963855421</v>
      </c>
      <c r="D73">
        <f ca="1">IF($A73+D$2&gt;MAX(day_offset), OFFSET(D73,-1,0),OFFSET('Adj Daily Deaths'!$A$2, D$2+$A73,D$1-1))</f>
        <v>697.5</v>
      </c>
      <c r="E73">
        <f ca="1">IF($A73+E$2&gt;MAX(day_offset), OFFSET(E73,-1,0),OFFSET('Adj Daily Deaths'!$A$2, E$2+$A73,E$1-1))</f>
        <v>796.80851063829789</v>
      </c>
      <c r="F73">
        <f ca="1">IF($A73+F$2&gt;MAX(day_offset), OFFSET(F73,-1,0),OFFSET('Adj Daily Deaths'!$A$2, F$2+$A73,F$1-1))</f>
        <v>480</v>
      </c>
      <c r="G73">
        <f ca="1">IF($A73+G$2&gt;MAX(day_offset), OFFSET(G73,-1,0),OFFSET('Adj Daily Deaths'!$A$2, G$2+$A73,G$1-1))</f>
        <v>689.7058823529411</v>
      </c>
      <c r="H73">
        <f ca="1">IF($A73+H$2&gt;MAX(day_offset), OFFSET(H73,-1,0),OFFSET('Adj Daily Deaths'!$A$2, H$2+$A73,H$1-1))</f>
        <v>300.76219512195121</v>
      </c>
    </row>
    <row r="74" spans="1:8" x14ac:dyDescent="0.25">
      <c r="A74" s="5">
        <f t="shared" si="3"/>
        <v>71</v>
      </c>
      <c r="B74">
        <f ca="1">IF($A74+B$2&gt;MAX(day_offset), OFFSET(B74,-1,0),OFFSET('Adj Daily Deaths'!$A$2, B$2+$A74,B$1-1))</f>
        <v>403.73134328358208</v>
      </c>
      <c r="C74">
        <f ca="1">IF($A74+C$2&gt;MAX(day_offset), OFFSET(C74,-1,0),OFFSET('Adj Daily Deaths'!$A$2, C$2+$A74,C$1-1))</f>
        <v>200.60240963855421</v>
      </c>
      <c r="D74">
        <f ca="1">IF($A74+D$2&gt;MAX(day_offset), OFFSET(D74,-1,0),OFFSET('Adj Daily Deaths'!$A$2, D$2+$A74,D$1-1))</f>
        <v>605.83333333333337</v>
      </c>
      <c r="E74">
        <f ca="1">IF($A74+E$2&gt;MAX(day_offset), OFFSET(E74,-1,0),OFFSET('Adj Daily Deaths'!$A$2, E$2+$A74,E$1-1))</f>
        <v>738.29787234042556</v>
      </c>
      <c r="F74">
        <f ca="1">IF($A74+F$2&gt;MAX(day_offset), OFFSET(F74,-1,0),OFFSET('Adj Daily Deaths'!$A$2, F$2+$A74,F$1-1))</f>
        <v>480</v>
      </c>
      <c r="G74">
        <f ca="1">IF($A74+G$2&gt;MAX(day_offset), OFFSET(G74,-1,0),OFFSET('Adj Daily Deaths'!$A$2, G$2+$A74,G$1-1))</f>
        <v>689.7058823529411</v>
      </c>
      <c r="H74">
        <f ca="1">IF($A74+H$2&gt;MAX(day_offset), OFFSET(H74,-1,0),OFFSET('Adj Daily Deaths'!$A$2, H$2+$A74,H$1-1))</f>
        <v>300.76219512195121</v>
      </c>
    </row>
    <row r="75" spans="1:8" x14ac:dyDescent="0.25">
      <c r="A75" s="5">
        <f t="shared" si="3"/>
        <v>72</v>
      </c>
      <c r="B75">
        <f ca="1">IF($A75+B$2&gt;MAX(day_offset), OFFSET(B75,-1,0),OFFSET('Adj Daily Deaths'!$A$2, B$2+$A75,B$1-1))</f>
        <v>403.73134328358208</v>
      </c>
      <c r="C75">
        <f ca="1">IF($A75+C$2&gt;MAX(day_offset), OFFSET(C75,-1,0),OFFSET('Adj Daily Deaths'!$A$2, C$2+$A75,C$1-1))</f>
        <v>200.60240963855421</v>
      </c>
      <c r="D75">
        <f ca="1">IF($A75+D$2&gt;MAX(day_offset), OFFSET(D75,-1,0),OFFSET('Adj Daily Deaths'!$A$2, D$2+$A75,D$1-1))</f>
        <v>633.33333333333337</v>
      </c>
      <c r="E75">
        <f ca="1">IF($A75+E$2&gt;MAX(day_offset), OFFSET(E75,-1,0),OFFSET('Adj Daily Deaths'!$A$2, E$2+$A75,E$1-1))</f>
        <v>744.68085106382978</v>
      </c>
      <c r="F75">
        <f ca="1">IF($A75+F$2&gt;MAX(day_offset), OFFSET(F75,-1,0),OFFSET('Adj Daily Deaths'!$A$2, F$2+$A75,F$1-1))</f>
        <v>480</v>
      </c>
      <c r="G75">
        <f ca="1">IF($A75+G$2&gt;MAX(day_offset), OFFSET(G75,-1,0),OFFSET('Adj Daily Deaths'!$A$2, G$2+$A75,G$1-1))</f>
        <v>689.7058823529411</v>
      </c>
      <c r="H75">
        <f ca="1">IF($A75+H$2&gt;MAX(day_offset), OFFSET(H75,-1,0),OFFSET('Adj Daily Deaths'!$A$2, H$2+$A75,H$1-1))</f>
        <v>300.76219512195121</v>
      </c>
    </row>
    <row r="76" spans="1:8" x14ac:dyDescent="0.25">
      <c r="A76" s="5">
        <f t="shared" si="3"/>
        <v>73</v>
      </c>
      <c r="B76">
        <f ca="1">IF($A76+B$2&gt;MAX(day_offset), OFFSET(B76,-1,0),OFFSET('Adj Daily Deaths'!$A$2, B$2+$A76,B$1-1))</f>
        <v>403.73134328358208</v>
      </c>
      <c r="C76">
        <f ca="1">IF($A76+C$2&gt;MAX(day_offset), OFFSET(C76,-1,0),OFFSET('Adj Daily Deaths'!$A$2, C$2+$A76,C$1-1))</f>
        <v>200.60240963855421</v>
      </c>
      <c r="D76">
        <f ca="1">IF($A76+D$2&gt;MAX(day_offset), OFFSET(D76,-1,0),OFFSET('Adj Daily Deaths'!$A$2, D$2+$A76,D$1-1))</f>
        <v>638.33333333333326</v>
      </c>
      <c r="E76">
        <f ca="1">IF($A76+E$2&gt;MAX(day_offset), OFFSET(E76,-1,0),OFFSET('Adj Daily Deaths'!$A$2, E$2+$A76,E$1-1))</f>
        <v>748.936170212766</v>
      </c>
      <c r="F76">
        <f ca="1">IF($A76+F$2&gt;MAX(day_offset), OFFSET(F76,-1,0),OFFSET('Adj Daily Deaths'!$A$2, F$2+$A76,F$1-1))</f>
        <v>480</v>
      </c>
      <c r="G76">
        <f ca="1">IF($A76+G$2&gt;MAX(day_offset), OFFSET(G76,-1,0),OFFSET('Adj Daily Deaths'!$A$2, G$2+$A76,G$1-1))</f>
        <v>689.7058823529411</v>
      </c>
      <c r="H76">
        <f ca="1">IF($A76+H$2&gt;MAX(day_offset), OFFSET(H76,-1,0),OFFSET('Adj Daily Deaths'!$A$2, H$2+$A76,H$1-1))</f>
        <v>300.76219512195121</v>
      </c>
    </row>
    <row r="77" spans="1:8" x14ac:dyDescent="0.25">
      <c r="A77" s="5">
        <f t="shared" si="3"/>
        <v>74</v>
      </c>
      <c r="B77">
        <f ca="1">IF($A77+B$2&gt;MAX(day_offset), OFFSET(B77,-1,0),OFFSET('Adj Daily Deaths'!$A$2, B$2+$A77,B$1-1))</f>
        <v>403.73134328358208</v>
      </c>
      <c r="C77">
        <f ca="1">IF($A77+C$2&gt;MAX(day_offset), OFFSET(C77,-1,0),OFFSET('Adj Daily Deaths'!$A$2, C$2+$A77,C$1-1))</f>
        <v>200.60240963855421</v>
      </c>
      <c r="D77">
        <f ca="1">IF($A77+D$2&gt;MAX(day_offset), OFFSET(D77,-1,0),OFFSET('Adj Daily Deaths'!$A$2, D$2+$A77,D$1-1))</f>
        <v>567.5</v>
      </c>
      <c r="E77">
        <f ca="1">IF($A77+E$2&gt;MAX(day_offset), OFFSET(E77,-1,0),OFFSET('Adj Daily Deaths'!$A$2, E$2+$A77,E$1-1))</f>
        <v>794.68085106382978</v>
      </c>
      <c r="F77">
        <f ca="1">IF($A77+F$2&gt;MAX(day_offset), OFFSET(F77,-1,0),OFFSET('Adj Daily Deaths'!$A$2, F$2+$A77,F$1-1))</f>
        <v>480</v>
      </c>
      <c r="G77">
        <f ca="1">IF($A77+G$2&gt;MAX(day_offset), OFFSET(G77,-1,0),OFFSET('Adj Daily Deaths'!$A$2, G$2+$A77,G$1-1))</f>
        <v>689.7058823529411</v>
      </c>
      <c r="H77">
        <f ca="1">IF($A77+H$2&gt;MAX(day_offset), OFFSET(H77,-1,0),OFFSET('Adj Daily Deaths'!$A$2, H$2+$A77,H$1-1))</f>
        <v>300.76219512195121</v>
      </c>
    </row>
    <row r="78" spans="1:8" x14ac:dyDescent="0.25">
      <c r="A78" s="5">
        <f t="shared" si="3"/>
        <v>75</v>
      </c>
      <c r="B78">
        <f ca="1">IF($A78+B$2&gt;MAX(day_offset), OFFSET(B78,-1,0),OFFSET('Adj Daily Deaths'!$A$2, B$2+$A78,B$1-1))</f>
        <v>403.73134328358208</v>
      </c>
      <c r="C78">
        <f ca="1">IF($A78+C$2&gt;MAX(day_offset), OFFSET(C78,-1,0),OFFSET('Adj Daily Deaths'!$A$2, C$2+$A78,C$1-1))</f>
        <v>200.60240963855421</v>
      </c>
      <c r="D78">
        <f ca="1">IF($A78+D$2&gt;MAX(day_offset), OFFSET(D78,-1,0),OFFSET('Adj Daily Deaths'!$A$2, D$2+$A78,D$1-1))</f>
        <v>437.49999999999994</v>
      </c>
      <c r="E78">
        <f ca="1">IF($A78+E$2&gt;MAX(day_offset), OFFSET(E78,-1,0),OFFSET('Adj Daily Deaths'!$A$2, E$2+$A78,E$1-1))</f>
        <v>794.68085106382978</v>
      </c>
      <c r="F78">
        <f ca="1">IF($A78+F$2&gt;MAX(day_offset), OFFSET(F78,-1,0),OFFSET('Adj Daily Deaths'!$A$2, F$2+$A78,F$1-1))</f>
        <v>480</v>
      </c>
      <c r="G78">
        <f ca="1">IF($A78+G$2&gt;MAX(day_offset), OFFSET(G78,-1,0),OFFSET('Adj Daily Deaths'!$A$2, G$2+$A78,G$1-1))</f>
        <v>689.7058823529411</v>
      </c>
      <c r="H78">
        <f ca="1">IF($A78+H$2&gt;MAX(day_offset), OFFSET(H78,-1,0),OFFSET('Adj Daily Deaths'!$A$2, H$2+$A78,H$1-1))</f>
        <v>300.76219512195121</v>
      </c>
    </row>
    <row r="79" spans="1:8" x14ac:dyDescent="0.25">
      <c r="A79" s="5">
        <f t="shared" si="3"/>
        <v>76</v>
      </c>
      <c r="B79">
        <f ca="1">IF($A79+B$2&gt;MAX(day_offset), OFFSET(B79,-1,0),OFFSET('Adj Daily Deaths'!$A$2, B$2+$A79,B$1-1))</f>
        <v>403.73134328358208</v>
      </c>
      <c r="C79">
        <f ca="1">IF($A79+C$2&gt;MAX(day_offset), OFFSET(C79,-1,0),OFFSET('Adj Daily Deaths'!$A$2, C$2+$A79,C$1-1))</f>
        <v>200.60240963855421</v>
      </c>
      <c r="D79">
        <f ca="1">IF($A79+D$2&gt;MAX(day_offset), OFFSET(D79,-1,0),OFFSET('Adj Daily Deaths'!$A$2, D$2+$A79,D$1-1))</f>
        <v>530</v>
      </c>
      <c r="E79">
        <f ca="1">IF($A79+E$2&gt;MAX(day_offset), OFFSET(E79,-1,0),OFFSET('Adj Daily Deaths'!$A$2, E$2+$A79,E$1-1))</f>
        <v>794.68085106382978</v>
      </c>
      <c r="F79">
        <f ca="1">IF($A79+F$2&gt;MAX(day_offset), OFFSET(F79,-1,0),OFFSET('Adj Daily Deaths'!$A$2, F$2+$A79,F$1-1))</f>
        <v>480</v>
      </c>
      <c r="G79">
        <f ca="1">IF($A79+G$2&gt;MAX(day_offset), OFFSET(G79,-1,0),OFFSET('Adj Daily Deaths'!$A$2, G$2+$A79,G$1-1))</f>
        <v>689.7058823529411</v>
      </c>
      <c r="H79">
        <f ca="1">IF($A79+H$2&gt;MAX(day_offset), OFFSET(H79,-1,0),OFFSET('Adj Daily Deaths'!$A$2, H$2+$A79,H$1-1))</f>
        <v>300.76219512195121</v>
      </c>
    </row>
    <row r="80" spans="1:8" x14ac:dyDescent="0.25">
      <c r="A80" s="5">
        <f t="shared" si="3"/>
        <v>77</v>
      </c>
      <c r="B80">
        <f ca="1">IF($A80+B$2&gt;MAX(day_offset), OFFSET(B80,-1,0),OFFSET('Adj Daily Deaths'!$A$2, B$2+$A80,B$1-1))</f>
        <v>403.73134328358208</v>
      </c>
      <c r="C80">
        <f ca="1">IF($A80+C$2&gt;MAX(day_offset), OFFSET(C80,-1,0),OFFSET('Adj Daily Deaths'!$A$2, C$2+$A80,C$1-1))</f>
        <v>200.60240963855421</v>
      </c>
      <c r="D80">
        <f ca="1">IF($A80+D$2&gt;MAX(day_offset), OFFSET(D80,-1,0),OFFSET('Adj Daily Deaths'!$A$2, D$2+$A80,D$1-1))</f>
        <v>503.33333333333331</v>
      </c>
      <c r="E80">
        <f ca="1">IF($A80+E$2&gt;MAX(day_offset), OFFSET(E80,-1,0),OFFSET('Adj Daily Deaths'!$A$2, E$2+$A80,E$1-1))</f>
        <v>794.68085106382978</v>
      </c>
      <c r="F80">
        <f ca="1">IF($A80+F$2&gt;MAX(day_offset), OFFSET(F80,-1,0),OFFSET('Adj Daily Deaths'!$A$2, F$2+$A80,F$1-1))</f>
        <v>480</v>
      </c>
      <c r="G80">
        <f ca="1">IF($A80+G$2&gt;MAX(day_offset), OFFSET(G80,-1,0),OFFSET('Adj Daily Deaths'!$A$2, G$2+$A80,G$1-1))</f>
        <v>689.7058823529411</v>
      </c>
      <c r="H80">
        <f ca="1">IF($A80+H$2&gt;MAX(day_offset), OFFSET(H80,-1,0),OFFSET('Adj Daily Deaths'!$A$2, H$2+$A80,H$1-1))</f>
        <v>300.76219512195121</v>
      </c>
    </row>
    <row r="81" spans="1:8" x14ac:dyDescent="0.25">
      <c r="A81" s="5">
        <f t="shared" si="3"/>
        <v>78</v>
      </c>
      <c r="B81">
        <f ca="1">IF($A81+B$2&gt;MAX(day_offset), OFFSET(B81,-1,0),OFFSET('Adj Daily Deaths'!$A$2, B$2+$A81,B$1-1))</f>
        <v>403.73134328358208</v>
      </c>
      <c r="C81">
        <f ca="1">IF($A81+C$2&gt;MAX(day_offset), OFFSET(C81,-1,0),OFFSET('Adj Daily Deaths'!$A$2, C$2+$A81,C$1-1))</f>
        <v>200.60240963855421</v>
      </c>
      <c r="D81">
        <f ca="1">IF($A81+D$2&gt;MAX(day_offset), OFFSET(D81,-1,0),OFFSET('Adj Daily Deaths'!$A$2, D$2+$A81,D$1-1))</f>
        <v>451.66666666666669</v>
      </c>
      <c r="E81">
        <f ca="1">IF($A81+E$2&gt;MAX(day_offset), OFFSET(E81,-1,0),OFFSET('Adj Daily Deaths'!$A$2, E$2+$A81,E$1-1))</f>
        <v>794.68085106382978</v>
      </c>
      <c r="F81">
        <f ca="1">IF($A81+F$2&gt;MAX(day_offset), OFFSET(F81,-1,0),OFFSET('Adj Daily Deaths'!$A$2, F$2+$A81,F$1-1))</f>
        <v>480</v>
      </c>
      <c r="G81">
        <f ca="1">IF($A81+G$2&gt;MAX(day_offset), OFFSET(G81,-1,0),OFFSET('Adj Daily Deaths'!$A$2, G$2+$A81,G$1-1))</f>
        <v>689.7058823529411</v>
      </c>
      <c r="H81">
        <f ca="1">IF($A81+H$2&gt;MAX(day_offset), OFFSET(H81,-1,0),OFFSET('Adj Daily Deaths'!$A$2, H$2+$A81,H$1-1))</f>
        <v>300.76219512195121</v>
      </c>
    </row>
    <row r="82" spans="1:8" x14ac:dyDescent="0.25">
      <c r="A82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7AB5-CED0-497A-9083-36F26C8A7235}">
  <sheetPr codeName="Sheet4"/>
  <dimension ref="B1:R36"/>
  <sheetViews>
    <sheetView showGridLines="0" topLeftCell="A4" workbookViewId="0">
      <selection activeCell="C17" sqref="C17"/>
    </sheetView>
  </sheetViews>
  <sheetFormatPr defaultRowHeight="15" x14ac:dyDescent="0.25"/>
  <cols>
    <col min="1" max="1" width="2.42578125" customWidth="1"/>
    <col min="2" max="2" width="15.42578125" bestFit="1" customWidth="1"/>
    <col min="3" max="3" width="13.140625" customWidth="1"/>
    <col min="6" max="6" width="17.85546875" bestFit="1" customWidth="1"/>
    <col min="7" max="7" width="22.28515625" customWidth="1"/>
  </cols>
  <sheetData>
    <row r="1" spans="2:7" ht="21" x14ac:dyDescent="0.35">
      <c r="B1" s="6" t="s">
        <v>29</v>
      </c>
    </row>
    <row r="3" spans="2:7" x14ac:dyDescent="0.25">
      <c r="B3" s="10" t="s">
        <v>7</v>
      </c>
      <c r="C3" s="11" t="s">
        <v>28</v>
      </c>
      <c r="F3" s="7" t="s">
        <v>8</v>
      </c>
      <c r="G3" s="12">
        <v>50000000</v>
      </c>
    </row>
    <row r="4" spans="2:7" x14ac:dyDescent="0.25">
      <c r="B4" s="17" t="s">
        <v>5</v>
      </c>
      <c r="C4" s="15">
        <v>68000000</v>
      </c>
      <c r="F4" s="8"/>
      <c r="G4" s="13"/>
    </row>
    <row r="5" spans="2:7" x14ac:dyDescent="0.25">
      <c r="B5" s="17" t="s">
        <v>3</v>
      </c>
      <c r="C5" s="15">
        <v>47000000</v>
      </c>
      <c r="F5" s="8"/>
      <c r="G5" s="13"/>
    </row>
    <row r="6" spans="2:7" x14ac:dyDescent="0.25">
      <c r="B6" s="17" t="s">
        <v>2</v>
      </c>
      <c r="C6" s="15">
        <v>60000000</v>
      </c>
      <c r="F6" s="8"/>
      <c r="G6" s="13"/>
    </row>
    <row r="7" spans="2:7" x14ac:dyDescent="0.25">
      <c r="B7" s="17" t="s">
        <v>1</v>
      </c>
      <c r="C7" s="15">
        <v>83000000</v>
      </c>
      <c r="F7" s="8"/>
      <c r="G7" s="13"/>
    </row>
    <row r="8" spans="2:7" x14ac:dyDescent="0.25">
      <c r="B8" s="17" t="s">
        <v>4</v>
      </c>
      <c r="C8" s="15">
        <v>10000000</v>
      </c>
      <c r="F8" s="8"/>
      <c r="G8" s="13"/>
    </row>
    <row r="9" spans="2:7" x14ac:dyDescent="0.25">
      <c r="B9" s="17" t="s">
        <v>6</v>
      </c>
      <c r="C9" s="15">
        <v>328000000</v>
      </c>
      <c r="F9" s="8"/>
      <c r="G9" s="13"/>
    </row>
    <row r="10" spans="2:7" x14ac:dyDescent="0.25">
      <c r="B10" s="18" t="s">
        <v>0</v>
      </c>
      <c r="C10" s="16">
        <v>67000000</v>
      </c>
      <c r="F10" s="9"/>
      <c r="G10" s="14"/>
    </row>
    <row r="13" spans="2:7" x14ac:dyDescent="0.25">
      <c r="B13" s="1" t="s">
        <v>25</v>
      </c>
    </row>
    <row r="14" spans="2:7" x14ac:dyDescent="0.25">
      <c r="B14">
        <v>1</v>
      </c>
      <c r="C14" t="s">
        <v>26</v>
      </c>
    </row>
    <row r="15" spans="2:7" x14ac:dyDescent="0.25">
      <c r="B15">
        <f>B14+1</f>
        <v>2</v>
      </c>
      <c r="C15" t="s">
        <v>30</v>
      </c>
    </row>
    <row r="16" spans="2:7" x14ac:dyDescent="0.25">
      <c r="B16">
        <f t="shared" ref="B16:B19" si="0">B15+1</f>
        <v>3</v>
      </c>
      <c r="C16" t="s">
        <v>35</v>
      </c>
    </row>
    <row r="17" spans="2:18" x14ac:dyDescent="0.25">
      <c r="B17">
        <f t="shared" si="0"/>
        <v>4</v>
      </c>
      <c r="C17" t="s">
        <v>33</v>
      </c>
    </row>
    <row r="18" spans="2:18" x14ac:dyDescent="0.25">
      <c r="B18">
        <f t="shared" si="0"/>
        <v>5</v>
      </c>
      <c r="C18" t="s">
        <v>34</v>
      </c>
    </row>
    <row r="19" spans="2:18" x14ac:dyDescent="0.25">
      <c r="B19">
        <f t="shared" si="0"/>
        <v>6</v>
      </c>
      <c r="C19" t="s">
        <v>27</v>
      </c>
    </row>
    <row r="21" spans="2:18" x14ac:dyDescent="0.25">
      <c r="B21" s="1" t="s">
        <v>14</v>
      </c>
    </row>
    <row r="22" spans="2:18" x14ac:dyDescent="0.25">
      <c r="B22" s="19" t="s">
        <v>15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</row>
    <row r="23" spans="2:18" x14ac:dyDescent="0.25">
      <c r="B23" s="19" t="s">
        <v>16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</row>
    <row r="24" spans="2:18" x14ac:dyDescent="0.25"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</row>
    <row r="25" spans="2:18" x14ac:dyDescent="0.25">
      <c r="B25" s="19" t="s">
        <v>17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 spans="2:18" x14ac:dyDescent="0.25">
      <c r="B26" s="19" t="s">
        <v>18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2:18" x14ac:dyDescent="0.25"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spans="2:18" x14ac:dyDescent="0.25">
      <c r="B28" s="19" t="s">
        <v>19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spans="2:18" x14ac:dyDescent="0.25">
      <c r="B29" s="19" t="s">
        <v>20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</row>
    <row r="30" spans="2:18" x14ac:dyDescent="0.25"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 spans="2:18" x14ac:dyDescent="0.25">
      <c r="B31" s="19" t="s">
        <v>21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</row>
    <row r="32" spans="2:18" x14ac:dyDescent="0.25">
      <c r="B32" s="19" t="s">
        <v>31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</row>
    <row r="33" spans="2:18" x14ac:dyDescent="0.25"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spans="2:18" x14ac:dyDescent="0.25">
      <c r="B34" s="19" t="s">
        <v>22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</row>
    <row r="35" spans="2:18" x14ac:dyDescent="0.25">
      <c r="B35" s="19" t="s">
        <v>23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</row>
    <row r="36" spans="2:18" x14ac:dyDescent="0.25">
      <c r="B36" s="19" t="s">
        <v>24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7 a 0 f b 0 - 3 5 9 d - 4 6 6 0 - a 1 6 d - 3 1 7 a 5 f 4 6 0 b d 2 "   x m l n s = " h t t p : / / s c h e m a s . m i c r o s o f t . c o m / D a t a M a s h u p " > A A A A A B o D A A B Q S w M E F A A C A A g A D 2 W I U J g l n C O q A A A A + A A A A B I A H A B D b 2 5 m a W c v U G F j a 2 F n Z S 5 4 b W w g o h g A K K A U A A A A A A A A A A A A A A A A A A A A A A A A A A A A h Y 9 N D o I w G E S v Q r q n L f U H J R 8 l 0 Y U b S U x M j N s G K j R C M b R Y 7 u b C I 3 k F S R R 1 5 3 I m b 5 I 3 j 9 s d k r 6 u v K t s j W p 0 j A J M k S d 1 1 u R K F z H q 7 M l f o I T D T m R n U U h v g L W J e q N i V F p 7 i Q h x z m E 3 w U 1 b E E Z p Q I 7 p d p + V s h a + 0 s Y K n U n 0 W e X / V 4 j D 4 S X D G Q 6 X e B b O F 5 h N A y B j D a n S X 4 Q N x p g C + S l h 3 V W 2 a y W X 2 t + s g I w R y P s F f w J Q S w M E F A A C A A g A D 2 W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l i F A o i k e 4 D g A A A B E A A A A T A B w A R m 9 y b X V s Y X M v U 2 V j d G l v b j E u b S C i G A A o o B Q A A A A A A A A A A A A A A A A A A A A A A A A A A A A r T k 0 u y c z P U w i G 0 I b W A F B L A Q I t A B Q A A g A I A A 9 l i F C Y J Z w j q g A A A P g A A A A S A A A A A A A A A A A A A A A A A A A A A A B D b 2 5 m a W c v U G F j a 2 F n Z S 5 4 b W x Q S w E C L Q A U A A I A C A A P Z Y h Q D 8 r p q 6 Q A A A D p A A A A E w A A A A A A A A A A A A A A A A D 2 A A A A W 0 N v b n R l b n R f V H l w Z X N d L n h t b F B L A Q I t A B Q A A g A I A A 9 l i F A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V + L C t P o h Q Z v k M l T z I X e 0 A A A A A A I A A A A A A B B m A A A A A Q A A I A A A A D M 3 D c T R t + p / 4 O s Y W a h V V j 4 q s E w D 0 q 5 4 N a L G L P Y B 8 c y 2 A A A A A A 6 A A A A A A g A A I A A A A B g Y h 8 x d P 6 N h J k i i q i f I j w P k D 5 q G L V S 3 q Y c h R I l f I X b 4 U A A A A N j q e k T 4 8 r g c D U W H m P K 8 N Y O / Y s x 4 2 / 4 0 u Z U Y R I o I d 0 I N Y 8 K h Y D T l 5 h V 0 + 5 R l k G x a 4 Q I E v K 6 v y 5 D 3 c x j s d B E F M 9 w Q b c W E U U w i 2 V k x f 7 B j L A G c Q A A A A E i o w N r 2 8 T S 0 d L X V u q / O d Y 8 M y X x i v N R I 0 d / v d h 4 x K V / + s v d n 5 A M v h h w b H q Q D m V 5 v g f z q 8 v j o f v M u U K m 7 g x 9 M k J I = < / D a t a M a s h u p > 
</file>

<file path=customXml/itemProps1.xml><?xml version="1.0" encoding="utf-8"?>
<ds:datastoreItem xmlns:ds="http://schemas.openxmlformats.org/officeDocument/2006/customXml" ds:itemID="{C4B6705A-3D7B-4FE9-B90D-C7711A6D34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23" baseType="lpstr">
      <vt:lpstr>Pandas Data</vt:lpstr>
      <vt:lpstr>Sum Deaths</vt:lpstr>
      <vt:lpstr>Daily Deaths</vt:lpstr>
      <vt:lpstr>Adj Daily Deaths</vt:lpstr>
      <vt:lpstr>Rebased Deaths</vt:lpstr>
      <vt:lpstr>Config</vt:lpstr>
      <vt:lpstr>Adj Pop Chart</vt:lpstr>
      <vt:lpstr>Adj Pop Mavg</vt:lpstr>
      <vt:lpstr>Adj Pop Poly</vt:lpstr>
      <vt:lpstr>Adj Rebased Chart</vt:lpstr>
      <vt:lpstr>country_names</vt:lpstr>
      <vt:lpstr>day_offset</vt:lpstr>
      <vt:lpstr>france_population</vt:lpstr>
      <vt:lpstr>germany_population</vt:lpstr>
      <vt:lpstr>italy_population</vt:lpstr>
      <vt:lpstr>pandas_data</vt:lpstr>
      <vt:lpstr>population</vt:lpstr>
      <vt:lpstr>rebase_adjustment</vt:lpstr>
      <vt:lpstr>rebase_population</vt:lpstr>
      <vt:lpstr>spain_population</vt:lpstr>
      <vt:lpstr>sweden_population</vt:lpstr>
      <vt:lpstr>uk_population</vt:lpstr>
      <vt:lpstr>us_population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Sturley</dc:creator>
  <cp:lastModifiedBy>Jon Sturley</cp:lastModifiedBy>
  <dcterms:created xsi:type="dcterms:W3CDTF">2020-03-30T14:18:09Z</dcterms:created>
  <dcterms:modified xsi:type="dcterms:W3CDTF">2020-04-09T13:42:00Z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3f0c99d3-1acb-441b-a70e-f7c40b025e09</vt:lpwstr>
  </property>
</Properties>
</file>