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Health" sheetId="1" state="visible" r:id="rId2"/>
    <sheet name="Fertility" sheetId="2" state="visible" r:id="rId3"/>
    <sheet name="Childhood" sheetId="3" state="visible" r:id="rId4"/>
    <sheet name="Artifact_Key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<sst xmlns="http://schemas.openxmlformats.org/spreadsheetml/2006/main" count="90" uniqueCount="60">
  <si>
    <t xml:space="preserve">Base text:</t>
  </si>
  <si>
    <t xml:space="preserve">text = { trigger = { health = XXX } localisation_key = YYY }</t>
  </si>
  <si>
    <t xml:space="preserve">Replace text1:</t>
  </si>
  <si>
    <t xml:space="preserve">XXX</t>
  </si>
  <si>
    <t xml:space="preserve">Replace text2:</t>
  </si>
  <si>
    <t xml:space="preserve">YYY</t>
  </si>
  <si>
    <t xml:space="preserve">Between each item:</t>
  </si>
  <si>
    <t xml:space="preserve">Result:</t>
  </si>
  <si>
    <t xml:space="preserve">health value (numeric):</t>
  </si>
  <si>
    <t xml:space="preserve">text1 value (text, temp):</t>
  </si>
  <si>
    <t xml:space="preserve">text1 value (text, final):</t>
  </si>
  <si>
    <t xml:space="preserve">text2 value (text, temp):</t>
  </si>
  <si>
    <t xml:space="preserve">text2 value (text, final):</t>
  </si>
  <si>
    <t xml:space="preserve">Generated text:</t>
  </si>
  <si>
    <t xml:space="preserve">text = { trigger = { fertility = XXX } localisation_key = YYY }</t>
  </si>
  <si>
    <t xml:space="preserve">Replace text 1:</t>
  </si>
  <si>
    <t xml:space="preserve">Replace text 2:</t>
  </si>
  <si>
    <t xml:space="preserve">fertility value (numeric):</t>
  </si>
  <si>
    <t xml:space="preserve">text1 value (text):</t>
  </si>
  <si>
    <t xml:space="preserve">text2 value (text):</t>
  </si>
  <si>
    <t xml:space="preserve">defined_text = {
    name = BCT_Childhood_YYY
    use_first_valid = yes
    text = {
        trigger = { trait = XXX }
        localisation_key = BCT_Childhood_YYY_Now
    }
    text = {
        trigger = { has_character_flag = was_XXX }
        localisation_key = BCT_Childhood_YYY_Previous
    }
}</t>
  </si>
  <si>
    <t xml:space="preserve">defined_text = {
    name = BCT_Childhood_YYY
    use_first_valid = yes
    text = {
        trigger = { OR = { trait = XXX has_character_flag = was_XXX } }
        localisation_key = BCT_Childhood_YYY_Actual
    }
    text = {
        trigger = { always = yes }
        localisation_key = BCT_Childhood_Blank
    }
}</t>
  </si>
  <si>
    <t xml:space="preserve">text1 value:</t>
  </si>
  <si>
    <t xml:space="preserve">text2 value:</t>
  </si>
  <si>
    <t xml:space="preserve">haughty</t>
  </si>
  <si>
    <t xml:space="preserve">affectionate</t>
  </si>
  <si>
    <t xml:space="preserve">timid</t>
  </si>
  <si>
    <t xml:space="preserve">rowdy</t>
  </si>
  <si>
    <t xml:space="preserve">willful</t>
  </si>
  <si>
    <t xml:space="preserve">brooding</t>
  </si>
  <si>
    <t xml:space="preserve">indolent</t>
  </si>
  <si>
    <t xml:space="preserve">playful</t>
  </si>
  <si>
    <t xml:space="preserve">conscientious</t>
  </si>
  <si>
    <t xml:space="preserve">fussy</t>
  </si>
  <si>
    <t xml:space="preserve">curious</t>
  </si>
  <si>
    <t xml:space="preserve">idolizer</t>
  </si>
  <si>
    <t xml:space="preserve">BCT_Artifacts_QAAA_BBB;DDD x CCC;;;;;;;;;;;;;x</t>
  </si>
  <si>
    <t xml:space="preserve">Text1/2 value &gt;= this</t>
  </si>
  <si>
    <t xml:space="preserve">text3 prefix</t>
  </si>
  <si>
    <t xml:space="preserve">text3 suffix</t>
  </si>
  <si>
    <t xml:space="preserve">AAA</t>
  </si>
  <si>
    <t xml:space="preserve">§!</t>
  </si>
  <si>
    <t xml:space="preserve">BBB</t>
  </si>
  <si>
    <t xml:space="preserve">Q</t>
  </si>
  <si>
    <t xml:space="preserve">Replace text 3:</t>
  </si>
  <si>
    <t xml:space="preserve">CCC</t>
  </si>
  <si>
    <t xml:space="preserve">§YQ</t>
  </si>
  <si>
    <t xml:space="preserve">Replace text 4:</t>
  </si>
  <si>
    <t xml:space="preserve">DDD</t>
  </si>
  <si>
    <t xml:space="preserve">§GQ</t>
  </si>
  <si>
    <t xml:space="preserve">§PQ</t>
  </si>
  <si>
    <t xml:space="preserve">§MQ</t>
  </si>
  <si>
    <t xml:space="preserve">§lQ</t>
  </si>
  <si>
    <t xml:space="preserve">+§!</t>
  </si>
  <si>
    <t xml:space="preserve">text1 value (num):</t>
  </si>
  <si>
    <t xml:space="preserve">text2 value (num):</t>
  </si>
  <si>
    <t xml:space="preserve">text1 value (txt):</t>
  </si>
  <si>
    <t xml:space="preserve">text2 value (txt):</t>
  </si>
  <si>
    <t xml:space="preserve">text3 value (txt):</t>
  </si>
  <si>
    <t xml:space="preserve">text4 value (txt):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</si>
</sst>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08080"/>
        <bgColor rgb="FF666699"/>
      </patternFill>
    </fill>
    <fill>
      <patternFill patternType="solid">
        <fgColor rgb="FFFFAA95"/>
        <bgColor rgb="FFFFB66C"/>
      </patternFill>
    </fill>
    <fill>
      <patternFill patternType="solid">
        <fgColor rgb="FFFF7B59"/>
        <bgColor rgb="FFFF972F"/>
      </patternFill>
    </fill>
    <fill>
      <patternFill patternType="solid">
        <fgColor rgb="FFE0C2CD"/>
        <bgColor rgb="FFCCCCCC"/>
      </patternFill>
    </fill>
    <fill>
      <patternFill patternType="solid">
        <fgColor rgb="FFBF819E"/>
        <bgColor rgb="FF808080"/>
      </patternFill>
    </fill>
    <fill>
      <patternFill patternType="solid">
        <fgColor rgb="FFB3CAC7"/>
        <bgColor rgb="FFCCCCCC"/>
      </patternFill>
    </fill>
    <fill>
      <patternFill patternType="solid">
        <fgColor rgb="FFFFDBB6"/>
        <bgColor rgb="FFE8F2A1"/>
      </patternFill>
    </fill>
    <fill>
      <patternFill patternType="solid">
        <fgColor rgb="FFFFB66C"/>
        <bgColor rgb="FFFFAA95"/>
      </patternFill>
    </fill>
    <fill>
      <patternFill patternType="solid">
        <fgColor rgb="FFFF972F"/>
        <bgColor rgb="FFFF860D"/>
      </patternFill>
    </fill>
    <fill>
      <patternFill patternType="solid">
        <fgColor rgb="FFFF860D"/>
        <bgColor rgb="FFFF972F"/>
      </patternFill>
    </fill>
    <fill>
      <patternFill patternType="solid">
        <fgColor rgb="FFCCCCCC"/>
        <bgColor rgb="FFE0C2CD"/>
      </patternFill>
    </fill>
    <fill>
      <patternFill patternType="solid">
        <fgColor rgb="FF77BC65"/>
        <bgColor rgb="FF81D41A"/>
      </patternFill>
    </fill>
    <fill>
      <patternFill patternType="solid">
        <fgColor rgb="FF81D41A"/>
        <bgColor rgb="FF77BC65"/>
      </patternFill>
    </fill>
    <fill>
      <patternFill patternType="solid">
        <fgColor rgb="FFB7B3CA"/>
        <bgColor rgb="FFB3CAC7"/>
      </patternFill>
    </fill>
    <fill>
      <patternFill patternType="solid">
        <fgColor rgb="FFE8F2A1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7B59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E0C2CD"/>
      <rgbColor rgb="FFFFAA95"/>
      <rgbColor rgb="FFB7B3CA"/>
      <rgbColor rgb="FFFFDBB6"/>
      <rgbColor rgb="FF3366FF"/>
      <rgbColor rgb="FF33CCCC"/>
      <rgbColor rgb="FF81D41A"/>
      <rgbColor rgb="FFFFB66C"/>
      <rgbColor rgb="FFFF860D"/>
      <rgbColor rgb="FFFF972F"/>
      <rgbColor rgb="FF666699"/>
      <rgbColor rgb="FFBF819E"/>
      <rgbColor rgb="FF003366"/>
      <rgbColor rgb="FF77BC6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5" min="1" style="1" width="21.07"/>
    <col collapsed="false" customWidth="true" hidden="false" outlineLevel="0" max="6" min="6" style="1" width="16.3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4.7" hidden="false" customHeight="true" outlineLevel="0" collapsed="false">
      <c r="A4" s="1" t="s">
        <v>6</v>
      </c>
      <c r="B4" s="2" t="str">
        <f aca="false">CHAR(13)&amp;CHAR(10)&amp;CHAR(9)</f>
        <v>
	</v>
      </c>
    </row>
    <row r="5" customFormat="false" ht="14.15" hidden="false" customHeight="true" outlineLevel="0" collapsed="false">
      <c r="A5" s="1" t="s">
        <v>7</v>
      </c>
      <c r="B5" s="3" t="str">
        <f aca="false">_xlfn.TEXTJOIN("",0,$F$8:$F$91)</f>
        <v>text = { trigger = { health =  20.00 } localisation_key =  "20.0"  }
	text = { trigger = { health =  19.50 } localisation_key =  "19.5"  }
	text = { trigger = { health =  19.00 } localisation_key =  "19.0"  }
	text = { trigger = { health =  18.50 } localisation_key =  "18.5"  }
	text = { trigger = { health =  18.00 } localisation_key =  "18.0"  }
	text = { trigger = { health =  17.50 } localisation_key =  "17.5"  }
	text = { trigger = { health =  17.00 } localisation_key =  "17.0"  }
	text = { trigger = { health =  16.50 } localisation_key =  "16.5"  }
	text = { trigger = { health =  16.00 } localisation_key =  "16.0"  }
	text = { trigger = { health =  15.50 } localisation_key =  "15.5"  }
	text = { trigger = { health =  15.00 } localisation_key =  "15.0"  }
	text = { trigger = { health =  14.50 } localisation_key =  "14.5"  }
	text = { trigger = { health =  14.00 } localisation_key =  "14.0"  }
	text = { trigger = { health =  13.50 } localisation_key =  "13.5"  }
	text = { trigger = { health =  13.00 } localisation_key =  "13.0"  }
	text = { trigger = { health =  12.50 } localisation_key =  "12.5"  }
	text = { trigger = { health =  12.00 } localisation_key =  "12.0"  }
	text = { trigger = { health =  11.50 } localisation_key =  "11.5"  }
	text = { trigger = { health =  11.00 } localisation_key =  "11.0"  }
	text = { trigger = { health =  10.50 } localisation_key =  "10.5"  }
	text = { trigger = { health =  10.00 } localisation_key =  "10.0"  }
	text = { trigger = { health =   9.75 } localisation_key =   "9.75" }
	text = { trigger = { health =   9.50 } localisation_key =   "9.5"  }
	text = { trigger = { health =   9.25 } localisation_key =   "9.25" }
	text = { trigger = { health =   9.00 } localisation_key =   "9.0"  }
	text = { trigger = { health =   8.75 } localisation_key =   "8.75" }
	text = { trigger = { health =   8.50 } localisation_key =   "8.5"  }
	text = { trigger = { health =   8.25 } localisation_key =   "8.25" }
	text = { trigger = { health =   8.00 } localisation_key =   "8.0"  }
	text = { trigger = { health =   7.75 } localisation_key =   "7.75" }
	text = { trigger = { health =   7.50 } localisation_key =   "7.5"  }
	text = { trigger = { health =   7.25 } localisation_key =   "7.25" }
	text = { trigger = { health =   7.00 } localisation_key =   "7.0"  }
	text = { trigger = { health =   6.75 } localisation_key =   "6.75" }
	text = { trigger = { health =   6.50 } localisation_key =   "6.5"  }
	text = { trigger = { health =   6.25 } localisation_key =   "6.25" }
	text = { trigger = { health =   6.00 } localisation_key =   "6.0"  }
	text = { trigger = { health =   5.75 } localisation_key =   "5.75" }
	text = { trigger = { health =   5.50 } localisation_key =   "5.5"  }
	text = { trigger = { health =   5.25 } localisation_key =   "5.25" }
	text = { trigger = { health =   5.00 } localisation_key =   "5.0"  }
	text = { trigger = { health =   4.75 } localisation_key =   "4.75" }
	text = { trigger = { health =   4.50 } localisation_key =   "4.5"  }
	text = { trigger = { health =   4.25 } localisation_key =   "4.25" }
	text = { trigger = { health =   4.00 } localisation_key =   "4.0"  }
	text = { trigger = { health =   3.75 } localisation_key =   "3.75" }
	text = { trigger = { health =   3.50 } localisation_key =   "3.5"  }
	text = { trigger = { health =   3.25 } localisation_key =   "3.25" }
	text = { trigger = { health =   3.00 } localisation_key =   "3.0"  }
	text = { trigger = { health =   2.75 } localisation_key =   "2.75" }
	text = { trigger = { health =   2.50 } localisation_key =   "2.5"  }
	text = { trigger = { health =   2.25 } localisation_key =   "2.25" }
	text = { trigger = { health =   2.00 } localisation_key =   "2.0"  }
	text = { trigger = { health =   1.75 } localisation_key =   "1.75" }
	text = { trigger = { health =   1.50 } localisation_key =   "1.5"  }
	text = { trigger = { health =   1.25 } localisation_key =   "1.25" }
	text = { trigger = { health =   1.00 } localisation_key =   "1.0"  }
	text = { trigger = { health =   0.75 } localisation_key =   "0.75" }
	text = { trigger = { health =   0.50 } localisation_key =   "0.5"  }
	text = { trigger = { health =   0.40 } localisation_key =   "0.4"  }
	text = { trigger = { health =   0.30 } localisation_key =   "0.3"  }
	text = { trigger = { health =   0.20 } localisation_key =   "0.2"  }
	text = { trigger = { health =   0.10 } localisation_key =   "0.1"  }
	text = { trigger = { health =   0.00 } localisation_key =   "0.0"  }
	text = { trigger = { health =  -0.10 } localisation_key =  "-0.1"  }
	text = { trigger = { health =  -0.20 } localisation_key =  "-0.2"  }
	text = { trigger = { health =  -0.30 } localisation_key =  "-0.3"  }
	text = { trigger = { health =  -0.40 } localisation_key =  "-0.4"  }
	text = { trigger = { health =  -0.50 } localisation_key =  "-0.5"  }
	text = { trigger = { health =  -0.75 } localisation_key =  "-0.75" }
	text = { trigger = { health =  -1.00 } localisation_key =  "-1.0"  }
	text = { trigger = { health =  -1.50 } localisation_key =  "-1.5"  }
	text = { trigger = { health =  -2.00 } localisation_key =  "-2.0"  }
	text = { trigger = { health =  -2.50 } localisation_key =  "-2.5"  }
	text = { trigger = { health =  -3.00 } localisation_key =  "-3.0"  }
	text = { trigger = { health =  -3.50 } localisation_key =  "-3.5"  }
	text = { trigger = { health =  -4.00 } localisation_key =  "-4.0"  }
	text = { trigger = { health =  -4.50 } localisation_key =  "-4.5"  }
	text = { trigger = { health =  -5.00 } localisation_key =  "-5.0"  }
	text = { trigger = { health =  -6.00 } localisation_key =  "-6.0"  }
	text = { trigger = { health =  -7.00 } localisation_key =  "-7.0"  }
	text = { trigger = { health =  -8.00 } localisation_key =  "-8.0"  }
	text = { trigger = { health =  -9.00 } localisation_key =  "-9.0"  }
	text = { trigger = { health = -10.00 } localisation_key = "-10.0"  }</v>
      </c>
    </row>
    <row r="7" customFormat="false" ht="12.8" hidden="false" customHeight="false" outlineLevel="0" collapsed="false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</row>
    <row r="8" customFormat="false" ht="12.75" hidden="false" customHeight="true" outlineLevel="0" collapsed="false">
      <c r="A8" s="4" t="n">
        <v>20</v>
      </c>
      <c r="B8" s="5" t="str">
        <f aca="false">TEXT($A8,"#0.00")</f>
        <v>20.00</v>
      </c>
      <c r="C8" s="6" t="str">
        <f aca="false">IF(LEN(B8)=6,"",IF(LEN(B8)=5," ","  "))&amp;B8</f>
        <v>20.00</v>
      </c>
      <c r="D8" s="7" t="str">
        <f aca="false">TEXT($A8,"#0.0#")</f>
        <v>20.0</v>
      </c>
      <c r="E8" s="8" t="str">
        <f aca="false">IF(A8&lt;0,""," ")&amp;IF(AND(-10&lt;A8,A8&lt;10)," ","")&amp;""""&amp;D8&amp;""""&amp;IF(ROUND(A8,1)=ROUND(A8,2)," ","")</f>
        <v>"20.0"</v>
      </c>
      <c r="F8" s="9" t="str">
        <f aca="false">$B$4&amp;SUBSTITUTE(SUBSTITUTE($B$1,$B$2,C8),$B$3,E8)</f>
        <v>text = { trigger = { health =  20.00 } localisation_key =  "20.0"  }</v>
      </c>
      <c r="G8" s="1"/>
    </row>
    <row r="9" customFormat="false" ht="12.75" hidden="false" customHeight="true" outlineLevel="0" collapsed="false">
      <c r="A9" s="10" t="n">
        <f aca="false">A8-0.5</f>
        <v>19.5</v>
      </c>
      <c r="B9" s="5" t="str">
        <f aca="false">TEXT($A9,"#0.00")</f>
        <v>19.50</v>
      </c>
      <c r="C9" s="6" t="str">
        <f aca="false">IF(LEN(B9)=6,"",IF(LEN(B9)=5," ","  "))&amp;B9</f>
        <v>19.50</v>
      </c>
      <c r="D9" s="7" t="str">
        <f aca="false">TEXT($A9,"#0.0#")</f>
        <v>19.5</v>
      </c>
      <c r="E9" s="8" t="str">
        <f aca="false">IF(A9&lt;0,""," ")&amp;IF(AND(-10&lt;A9,A9&lt;10)," ","")&amp;""""&amp;D9&amp;""""&amp;IF(ROUND(A9,1)=ROUND(A9,2)," ","")</f>
        <v>"19.5"</v>
      </c>
      <c r="F9" s="9" t="str">
        <f aca="false">$B$4&amp;SUBSTITUTE(SUBSTITUTE($B$1,$B$2,C9),$B$3,E9)</f>
        <v>text = { trigger = { health =  19.50 } localisation_key =  "19.5"  }</v>
      </c>
      <c r="G9" s="1"/>
    </row>
    <row r="10" customFormat="false" ht="12.75" hidden="false" customHeight="true" outlineLevel="0" collapsed="false">
      <c r="A10" s="10" t="n">
        <f aca="false">A9-0.5</f>
        <v>19</v>
      </c>
      <c r="B10" s="5" t="str">
        <f aca="false">TEXT($A10,"#0.00")</f>
        <v>19.00</v>
      </c>
      <c r="C10" s="6" t="str">
        <f aca="false">IF(LEN(B10)=6,"",IF(LEN(B10)=5," ","  "))&amp;B10</f>
        <v>19.00</v>
      </c>
      <c r="D10" s="7" t="str">
        <f aca="false">TEXT($A10,"#0.0#")</f>
        <v>19.0</v>
      </c>
      <c r="E10" s="8" t="str">
        <f aca="false">IF(A10&lt;0,""," ")&amp;IF(AND(-10&lt;A10,A10&lt;10)," ","")&amp;""""&amp;D10&amp;""""&amp;IF(ROUND(A10,1)=ROUND(A10,2)," ","")</f>
        <v>"19.0"</v>
      </c>
      <c r="F10" s="9" t="str">
        <f aca="false">$B$4&amp;SUBSTITUTE(SUBSTITUTE($B$1,$B$2,C10),$B$3,E10)</f>
        <v>text = { trigger = { health =  19.00 } localisation_key =  "19.0"  }</v>
      </c>
    </row>
    <row r="11" customFormat="false" ht="12.75" hidden="false" customHeight="true" outlineLevel="0" collapsed="false">
      <c r="A11" s="10" t="n">
        <f aca="false">A10-0.5</f>
        <v>18.5</v>
      </c>
      <c r="B11" s="5" t="str">
        <f aca="false">TEXT($A11,"#0.00")</f>
        <v>18.50</v>
      </c>
      <c r="C11" s="6" t="str">
        <f aca="false">IF(LEN(B11)=6,"",IF(LEN(B11)=5," ","  "))&amp;B11</f>
        <v>18.50</v>
      </c>
      <c r="D11" s="7" t="str">
        <f aca="false">TEXT($A11,"#0.0#")</f>
        <v>18.5</v>
      </c>
      <c r="E11" s="8" t="str">
        <f aca="false">IF(A11&lt;0,""," ")&amp;IF(AND(-10&lt;A11,A11&lt;10)," ","")&amp;""""&amp;D11&amp;""""&amp;IF(ROUND(A11,1)=ROUND(A11,2)," ","")</f>
        <v>"18.5"</v>
      </c>
      <c r="F11" s="9" t="str">
        <f aca="false">$B$4&amp;SUBSTITUTE(SUBSTITUTE($B$1,$B$2,C11),$B$3,E11)</f>
        <v>text = { trigger = { health =  18.50 } localisation_key =  "18.5"  }</v>
      </c>
    </row>
    <row r="12" customFormat="false" ht="12.75" hidden="false" customHeight="true" outlineLevel="0" collapsed="false">
      <c r="A12" s="10" t="n">
        <f aca="false">A11-0.5</f>
        <v>18</v>
      </c>
      <c r="B12" s="5" t="str">
        <f aca="false">TEXT($A12,"#0.00")</f>
        <v>18.00</v>
      </c>
      <c r="C12" s="6" t="str">
        <f aca="false">IF(LEN(B12)=6,"",IF(LEN(B12)=5," ","  "))&amp;B12</f>
        <v>18.00</v>
      </c>
      <c r="D12" s="7" t="str">
        <f aca="false">TEXT($A12,"#0.0#")</f>
        <v>18.0</v>
      </c>
      <c r="E12" s="8" t="str">
        <f aca="false">IF(A12&lt;0,""," ")&amp;IF(AND(-10&lt;A12,A12&lt;10)," ","")&amp;""""&amp;D12&amp;""""&amp;IF(ROUND(A12,1)=ROUND(A12,2)," ","")</f>
        <v>"18.0"</v>
      </c>
      <c r="F12" s="9" t="str">
        <f aca="false">$B$4&amp;SUBSTITUTE(SUBSTITUTE($B$1,$B$2,C12),$B$3,E12)</f>
        <v>text = { trigger = { health =  18.00 } localisation_key =  "18.0"  }</v>
      </c>
    </row>
    <row r="13" customFormat="false" ht="12.75" hidden="false" customHeight="true" outlineLevel="0" collapsed="false">
      <c r="A13" s="10" t="n">
        <f aca="false">A12-0.5</f>
        <v>17.5</v>
      </c>
      <c r="B13" s="5" t="str">
        <f aca="false">TEXT($A13,"#0.00")</f>
        <v>17.50</v>
      </c>
      <c r="C13" s="6" t="str">
        <f aca="false">IF(LEN(B13)=6,"",IF(LEN(B13)=5," ","  "))&amp;B13</f>
        <v>17.50</v>
      </c>
      <c r="D13" s="7" t="str">
        <f aca="false">TEXT($A13,"#0.0#")</f>
        <v>17.5</v>
      </c>
      <c r="E13" s="8" t="str">
        <f aca="false">IF(A13&lt;0,""," ")&amp;IF(AND(-10&lt;A13,A13&lt;10)," ","")&amp;""""&amp;D13&amp;""""&amp;IF(ROUND(A13,1)=ROUND(A13,2)," ","")</f>
        <v>"17.5"</v>
      </c>
      <c r="F13" s="9" t="str">
        <f aca="false">$B$4&amp;SUBSTITUTE(SUBSTITUTE($B$1,$B$2,C13),$B$3,E13)</f>
        <v>text = { trigger = { health =  17.50 } localisation_key =  "17.5"  }</v>
      </c>
    </row>
    <row r="14" customFormat="false" ht="12.75" hidden="false" customHeight="true" outlineLevel="0" collapsed="false">
      <c r="A14" s="10" t="n">
        <f aca="false">A13-0.5</f>
        <v>17</v>
      </c>
      <c r="B14" s="5" t="str">
        <f aca="false">TEXT($A14,"#0.00")</f>
        <v>17.00</v>
      </c>
      <c r="C14" s="6" t="str">
        <f aca="false">IF(LEN(B14)=6,"",IF(LEN(B14)=5," ","  "))&amp;B14</f>
        <v>17.00</v>
      </c>
      <c r="D14" s="7" t="str">
        <f aca="false">TEXT($A14,"#0.0#")</f>
        <v>17.0</v>
      </c>
      <c r="E14" s="8" t="str">
        <f aca="false">IF(A14&lt;0,""," ")&amp;IF(AND(-10&lt;A14,A14&lt;10)," ","")&amp;""""&amp;D14&amp;""""&amp;IF(ROUND(A14,1)=ROUND(A14,2)," ","")</f>
        <v>"17.0"</v>
      </c>
      <c r="F14" s="9" t="str">
        <f aca="false">$B$4&amp;SUBSTITUTE(SUBSTITUTE($B$1,$B$2,C14),$B$3,E14)</f>
        <v>text = { trigger = { health =  17.00 } localisation_key =  "17.0"  }</v>
      </c>
    </row>
    <row r="15" customFormat="false" ht="12.75" hidden="false" customHeight="true" outlineLevel="0" collapsed="false">
      <c r="A15" s="10" t="n">
        <f aca="false">A14-0.5</f>
        <v>16.5</v>
      </c>
      <c r="B15" s="5" t="str">
        <f aca="false">TEXT($A15,"#0.00")</f>
        <v>16.50</v>
      </c>
      <c r="C15" s="6" t="str">
        <f aca="false">IF(LEN(B15)=6,"",IF(LEN(B15)=5," ","  "))&amp;B15</f>
        <v>16.50</v>
      </c>
      <c r="D15" s="7" t="str">
        <f aca="false">TEXT($A15,"#0.0#")</f>
        <v>16.5</v>
      </c>
      <c r="E15" s="8" t="str">
        <f aca="false">IF(A15&lt;0,""," ")&amp;IF(AND(-10&lt;A15,A15&lt;10)," ","")&amp;""""&amp;D15&amp;""""&amp;IF(ROUND(A15,1)=ROUND(A15,2)," ","")</f>
        <v>"16.5"</v>
      </c>
      <c r="F15" s="9" t="str">
        <f aca="false">$B$4&amp;SUBSTITUTE(SUBSTITUTE($B$1,$B$2,C15),$B$3,E15)</f>
        <v>text = { trigger = { health =  16.50 } localisation_key =  "16.5"  }</v>
      </c>
    </row>
    <row r="16" customFormat="false" ht="12.75" hidden="false" customHeight="true" outlineLevel="0" collapsed="false">
      <c r="A16" s="10" t="n">
        <f aca="false">A15-0.5</f>
        <v>16</v>
      </c>
      <c r="B16" s="5" t="str">
        <f aca="false">TEXT($A16,"#0.00")</f>
        <v>16.00</v>
      </c>
      <c r="C16" s="6" t="str">
        <f aca="false">IF(LEN(B16)=6,"",IF(LEN(B16)=5," ","  "))&amp;B16</f>
        <v>16.00</v>
      </c>
      <c r="D16" s="7" t="str">
        <f aca="false">TEXT($A16,"#0.0#")</f>
        <v>16.0</v>
      </c>
      <c r="E16" s="8" t="str">
        <f aca="false">IF(A16&lt;0,""," ")&amp;IF(AND(-10&lt;A16,A16&lt;10)," ","")&amp;""""&amp;D16&amp;""""&amp;IF(ROUND(A16,1)=ROUND(A16,2)," ","")</f>
        <v>"16.0"</v>
      </c>
      <c r="F16" s="9" t="str">
        <f aca="false">$B$4&amp;SUBSTITUTE(SUBSTITUTE($B$1,$B$2,C16),$B$3,E16)</f>
        <v>text = { trigger = { health =  16.00 } localisation_key =  "16.0"  }</v>
      </c>
    </row>
    <row r="17" customFormat="false" ht="12.75" hidden="false" customHeight="true" outlineLevel="0" collapsed="false">
      <c r="A17" s="10" t="n">
        <f aca="false">A16-0.5</f>
        <v>15.5</v>
      </c>
      <c r="B17" s="5" t="str">
        <f aca="false">TEXT($A17,"#0.00")</f>
        <v>15.50</v>
      </c>
      <c r="C17" s="6" t="str">
        <f aca="false">IF(LEN(B17)=6,"",IF(LEN(B17)=5," ","  "))&amp;B17</f>
        <v>15.50</v>
      </c>
      <c r="D17" s="7" t="str">
        <f aca="false">TEXT($A17,"#0.0#")</f>
        <v>15.5</v>
      </c>
      <c r="E17" s="8" t="str">
        <f aca="false">IF(A17&lt;0,""," ")&amp;IF(AND(-10&lt;A17,A17&lt;10)," ","")&amp;""""&amp;D17&amp;""""&amp;IF(ROUND(A17,1)=ROUND(A17,2)," ","")</f>
        <v>"15.5"</v>
      </c>
      <c r="F17" s="9" t="str">
        <f aca="false">$B$4&amp;SUBSTITUTE(SUBSTITUTE($B$1,$B$2,C17),$B$3,E17)</f>
        <v>text = { trigger = { health =  15.50 } localisation_key =  "15.5"  }</v>
      </c>
    </row>
    <row r="18" customFormat="false" ht="12.75" hidden="false" customHeight="true" outlineLevel="0" collapsed="false">
      <c r="A18" s="10" t="n">
        <f aca="false">A17-0.5</f>
        <v>15</v>
      </c>
      <c r="B18" s="5" t="str">
        <f aca="false">TEXT($A18,"#0.00")</f>
        <v>15.00</v>
      </c>
      <c r="C18" s="6" t="str">
        <f aca="false">IF(LEN(B18)=6,"",IF(LEN(B18)=5," ","  "))&amp;B18</f>
        <v>15.00</v>
      </c>
      <c r="D18" s="7" t="str">
        <f aca="false">TEXT($A18,"#0.0#")</f>
        <v>15.0</v>
      </c>
      <c r="E18" s="8" t="str">
        <f aca="false">IF(A18&lt;0,""," ")&amp;IF(AND(-10&lt;A18,A18&lt;10)," ","")&amp;""""&amp;D18&amp;""""&amp;IF(ROUND(A18,1)=ROUND(A18,2)," ","")</f>
        <v>"15.0"</v>
      </c>
      <c r="F18" s="9" t="str">
        <f aca="false">$B$4&amp;SUBSTITUTE(SUBSTITUTE($B$1,$B$2,C18),$B$3,E18)</f>
        <v>text = { trigger = { health =  15.00 } localisation_key =  "15.0"  }</v>
      </c>
    </row>
    <row r="19" customFormat="false" ht="12.75" hidden="false" customHeight="true" outlineLevel="0" collapsed="false">
      <c r="A19" s="10" t="n">
        <f aca="false">A18-0.5</f>
        <v>14.5</v>
      </c>
      <c r="B19" s="5" t="str">
        <f aca="false">TEXT($A19,"#0.00")</f>
        <v>14.50</v>
      </c>
      <c r="C19" s="6" t="str">
        <f aca="false">IF(LEN(B19)=6,"",IF(LEN(B19)=5," ","  "))&amp;B19</f>
        <v>14.50</v>
      </c>
      <c r="D19" s="7" t="str">
        <f aca="false">TEXT($A19,"#0.0#")</f>
        <v>14.5</v>
      </c>
      <c r="E19" s="8" t="str">
        <f aca="false">IF(A19&lt;0,""," ")&amp;IF(AND(-10&lt;A19,A19&lt;10)," ","")&amp;""""&amp;D19&amp;""""&amp;IF(ROUND(A19,1)=ROUND(A19,2)," ","")</f>
        <v>"14.5"</v>
      </c>
      <c r="F19" s="9" t="str">
        <f aca="false">$B$4&amp;SUBSTITUTE(SUBSTITUTE($B$1,$B$2,C19),$B$3,E19)</f>
        <v>text = { trigger = { health =  14.50 } localisation_key =  "14.5"  }</v>
      </c>
    </row>
    <row r="20" customFormat="false" ht="12.75" hidden="false" customHeight="true" outlineLevel="0" collapsed="false">
      <c r="A20" s="10" t="n">
        <f aca="false">A19-0.5</f>
        <v>14</v>
      </c>
      <c r="B20" s="5" t="str">
        <f aca="false">TEXT($A20,"#0.00")</f>
        <v>14.00</v>
      </c>
      <c r="C20" s="6" t="str">
        <f aca="false">IF(LEN(B20)=6,"",IF(LEN(B20)=5," ","  "))&amp;B20</f>
        <v>14.00</v>
      </c>
      <c r="D20" s="7" t="str">
        <f aca="false">TEXT($A20,"#0.0#")</f>
        <v>14.0</v>
      </c>
      <c r="E20" s="8" t="str">
        <f aca="false">IF(A20&lt;0,""," ")&amp;IF(AND(-10&lt;A20,A20&lt;10)," ","")&amp;""""&amp;D20&amp;""""&amp;IF(ROUND(A20,1)=ROUND(A20,2)," ","")</f>
        <v>"14.0"</v>
      </c>
      <c r="F20" s="9" t="str">
        <f aca="false">$B$4&amp;SUBSTITUTE(SUBSTITUTE($B$1,$B$2,C20),$B$3,E20)</f>
        <v>text = { trigger = { health =  14.00 } localisation_key =  "14.0"  }</v>
      </c>
    </row>
    <row r="21" customFormat="false" ht="12.75" hidden="false" customHeight="true" outlineLevel="0" collapsed="false">
      <c r="A21" s="10" t="n">
        <f aca="false">A20-0.5</f>
        <v>13.5</v>
      </c>
      <c r="B21" s="5" t="str">
        <f aca="false">TEXT($A21,"#0.00")</f>
        <v>13.50</v>
      </c>
      <c r="C21" s="6" t="str">
        <f aca="false">IF(LEN(B21)=6,"",IF(LEN(B21)=5," ","  "))&amp;B21</f>
        <v>13.50</v>
      </c>
      <c r="D21" s="7" t="str">
        <f aca="false">TEXT($A21,"#0.0#")</f>
        <v>13.5</v>
      </c>
      <c r="E21" s="8" t="str">
        <f aca="false">IF(A21&lt;0,""," ")&amp;IF(AND(-10&lt;A21,A21&lt;10)," ","")&amp;""""&amp;D21&amp;""""&amp;IF(ROUND(A21,1)=ROUND(A21,2)," ","")</f>
        <v>"13.5"</v>
      </c>
      <c r="F21" s="9" t="str">
        <f aca="false">$B$4&amp;SUBSTITUTE(SUBSTITUTE($B$1,$B$2,C21),$B$3,E21)</f>
        <v>text = { trigger = { health =  13.50 } localisation_key =  "13.5"  }</v>
      </c>
    </row>
    <row r="22" customFormat="false" ht="12.75" hidden="false" customHeight="true" outlineLevel="0" collapsed="false">
      <c r="A22" s="10" t="n">
        <f aca="false">A21-0.5</f>
        <v>13</v>
      </c>
      <c r="B22" s="5" t="str">
        <f aca="false">TEXT($A22,"#0.00")</f>
        <v>13.00</v>
      </c>
      <c r="C22" s="6" t="str">
        <f aca="false">IF(LEN(B22)=6,"",IF(LEN(B22)=5," ","  "))&amp;B22</f>
        <v>13.00</v>
      </c>
      <c r="D22" s="7" t="str">
        <f aca="false">TEXT($A22,"#0.0#")</f>
        <v>13.0</v>
      </c>
      <c r="E22" s="8" t="str">
        <f aca="false">IF(A22&lt;0,""," ")&amp;IF(AND(-10&lt;A22,A22&lt;10)," ","")&amp;""""&amp;D22&amp;""""&amp;IF(ROUND(A22,1)=ROUND(A22,2)," ","")</f>
        <v>"13.0"</v>
      </c>
      <c r="F22" s="9" t="str">
        <f aca="false">$B$4&amp;SUBSTITUTE(SUBSTITUTE($B$1,$B$2,C22),$B$3,E22)</f>
        <v>text = { trigger = { health =  13.00 } localisation_key =  "13.0"  }</v>
      </c>
    </row>
    <row r="23" customFormat="false" ht="12.75" hidden="false" customHeight="true" outlineLevel="0" collapsed="false">
      <c r="A23" s="10" t="n">
        <f aca="false">A22-0.5</f>
        <v>12.5</v>
      </c>
      <c r="B23" s="5" t="str">
        <f aca="false">TEXT($A23,"#0.00")</f>
        <v>12.50</v>
      </c>
      <c r="C23" s="6" t="str">
        <f aca="false">IF(LEN(B23)=6,"",IF(LEN(B23)=5," ","  "))&amp;B23</f>
        <v>12.50</v>
      </c>
      <c r="D23" s="7" t="str">
        <f aca="false">TEXT($A23,"#0.0#")</f>
        <v>12.5</v>
      </c>
      <c r="E23" s="8" t="str">
        <f aca="false">IF(A23&lt;0,""," ")&amp;IF(AND(-10&lt;A23,A23&lt;10)," ","")&amp;""""&amp;D23&amp;""""&amp;IF(ROUND(A23,1)=ROUND(A23,2)," ","")</f>
        <v>"12.5"</v>
      </c>
      <c r="F23" s="9" t="str">
        <f aca="false">$B$4&amp;SUBSTITUTE(SUBSTITUTE($B$1,$B$2,C23),$B$3,E23)</f>
        <v>text = { trigger = { health =  12.50 } localisation_key =  "12.5"  }</v>
      </c>
    </row>
    <row r="24" customFormat="false" ht="12.75" hidden="false" customHeight="true" outlineLevel="0" collapsed="false">
      <c r="A24" s="10" t="n">
        <f aca="false">A23-0.5</f>
        <v>12</v>
      </c>
      <c r="B24" s="5" t="str">
        <f aca="false">TEXT($A24,"#0.00")</f>
        <v>12.00</v>
      </c>
      <c r="C24" s="6" t="str">
        <f aca="false">IF(LEN(B24)=6,"",IF(LEN(B24)=5," ","  "))&amp;B24</f>
        <v>12.00</v>
      </c>
      <c r="D24" s="7" t="str">
        <f aca="false">TEXT($A24,"#0.0#")</f>
        <v>12.0</v>
      </c>
      <c r="E24" s="8" t="str">
        <f aca="false">IF(A24&lt;0,""," ")&amp;IF(AND(-10&lt;A24,A24&lt;10)," ","")&amp;""""&amp;D24&amp;""""&amp;IF(ROUND(A24,1)=ROUND(A24,2)," ","")</f>
        <v>"12.0"</v>
      </c>
      <c r="F24" s="9" t="str">
        <f aca="false">$B$4&amp;SUBSTITUTE(SUBSTITUTE($B$1,$B$2,C24),$B$3,E24)</f>
        <v>text = { trigger = { health =  12.00 } localisation_key =  "12.0"  }</v>
      </c>
    </row>
    <row r="25" customFormat="false" ht="12.75" hidden="false" customHeight="true" outlineLevel="0" collapsed="false">
      <c r="A25" s="10" t="n">
        <f aca="false">A24-0.5</f>
        <v>11.5</v>
      </c>
      <c r="B25" s="5" t="str">
        <f aca="false">TEXT($A25,"#0.00")</f>
        <v>11.50</v>
      </c>
      <c r="C25" s="6" t="str">
        <f aca="false">IF(LEN(B25)=6,"",IF(LEN(B25)=5," ","  "))&amp;B25</f>
        <v>11.50</v>
      </c>
      <c r="D25" s="7" t="str">
        <f aca="false">TEXT($A25,"#0.0#")</f>
        <v>11.5</v>
      </c>
      <c r="E25" s="8" t="str">
        <f aca="false">IF(A25&lt;0,""," ")&amp;IF(AND(-10&lt;A25,A25&lt;10)," ","")&amp;""""&amp;D25&amp;""""&amp;IF(ROUND(A25,1)=ROUND(A25,2)," ","")</f>
        <v>"11.5"</v>
      </c>
      <c r="F25" s="9" t="str">
        <f aca="false">$B$4&amp;SUBSTITUTE(SUBSTITUTE($B$1,$B$2,C25),$B$3,E25)</f>
        <v>text = { trigger = { health =  11.50 } localisation_key =  "11.5"  }</v>
      </c>
    </row>
    <row r="26" customFormat="false" ht="12.75" hidden="false" customHeight="true" outlineLevel="0" collapsed="false">
      <c r="A26" s="10" t="n">
        <f aca="false">A25-0.5</f>
        <v>11</v>
      </c>
      <c r="B26" s="5" t="str">
        <f aca="false">TEXT($A26,"#0.00")</f>
        <v>11.00</v>
      </c>
      <c r="C26" s="6" t="str">
        <f aca="false">IF(LEN(B26)=6,"",IF(LEN(B26)=5," ","  "))&amp;B26</f>
        <v>11.00</v>
      </c>
      <c r="D26" s="7" t="str">
        <f aca="false">TEXT($A26,"#0.0#")</f>
        <v>11.0</v>
      </c>
      <c r="E26" s="8" t="str">
        <f aca="false">IF(A26&lt;0,""," ")&amp;IF(AND(-10&lt;A26,A26&lt;10)," ","")&amp;""""&amp;D26&amp;""""&amp;IF(ROUND(A26,1)=ROUND(A26,2)," ","")</f>
        <v>"11.0"</v>
      </c>
      <c r="F26" s="9" t="str">
        <f aca="false">$B$4&amp;SUBSTITUTE(SUBSTITUTE($B$1,$B$2,C26),$B$3,E26)</f>
        <v>text = { trigger = { health =  11.00 } localisation_key =  "11.0"  }</v>
      </c>
    </row>
    <row r="27" customFormat="false" ht="12.75" hidden="false" customHeight="true" outlineLevel="0" collapsed="false">
      <c r="A27" s="10" t="n">
        <f aca="false">A26-0.5</f>
        <v>10.5</v>
      </c>
      <c r="B27" s="5" t="str">
        <f aca="false">TEXT($A27,"#0.00")</f>
        <v>10.50</v>
      </c>
      <c r="C27" s="6" t="str">
        <f aca="false">IF(LEN(B27)=6,"",IF(LEN(B27)=5," ","  "))&amp;B27</f>
        <v>10.50</v>
      </c>
      <c r="D27" s="7" t="str">
        <f aca="false">TEXT($A27,"#0.0#")</f>
        <v>10.5</v>
      </c>
      <c r="E27" s="8" t="str">
        <f aca="false">IF(A27&lt;0,""," ")&amp;IF(AND(-10&lt;A27,A27&lt;10)," ","")&amp;""""&amp;D27&amp;""""&amp;IF(ROUND(A27,1)=ROUND(A27,2)," ","")</f>
        <v>"10.5"</v>
      </c>
      <c r="F27" s="9" t="str">
        <f aca="false">$B$4&amp;SUBSTITUTE(SUBSTITUTE($B$1,$B$2,C27),$B$3,E27)</f>
        <v>text = { trigger = { health =  10.50 } localisation_key =  "10.5"  }</v>
      </c>
    </row>
    <row r="28" customFormat="false" ht="12.75" hidden="false" customHeight="true" outlineLevel="0" collapsed="false">
      <c r="A28" s="10" t="n">
        <f aca="false">A27-0.5</f>
        <v>10</v>
      </c>
      <c r="B28" s="5" t="str">
        <f aca="false">TEXT($A28,"#0.00")</f>
        <v>10.00</v>
      </c>
      <c r="C28" s="6" t="str">
        <f aca="false">IF(LEN(B28)=6,"",IF(LEN(B28)=5," ","  "))&amp;B28</f>
        <v>10.00</v>
      </c>
      <c r="D28" s="7" t="str">
        <f aca="false">TEXT($A28,"#0.0#")</f>
        <v>10.0</v>
      </c>
      <c r="E28" s="8" t="str">
        <f aca="false">IF(A28&lt;0,""," ")&amp;IF(AND(-10&lt;A28,A28&lt;10)," ","")&amp;""""&amp;D28&amp;""""&amp;IF(ROUND(A28,1)=ROUND(A28,2)," ","")</f>
        <v>"10.0"</v>
      </c>
      <c r="F28" s="9" t="str">
        <f aca="false">$B$4&amp;SUBSTITUTE(SUBSTITUTE($B$1,$B$2,C28),$B$3,E28)</f>
        <v>text = { trigger = { health =  10.00 } localisation_key =  "10.0"  }</v>
      </c>
    </row>
    <row r="29" customFormat="false" ht="12.75" hidden="false" customHeight="true" outlineLevel="0" collapsed="false">
      <c r="A29" s="11" t="n">
        <f aca="false">A28-0.25</f>
        <v>9.75</v>
      </c>
      <c r="B29" s="5" t="str">
        <f aca="false">TEXT($A29,"#0.00")</f>
        <v>9.75</v>
      </c>
      <c r="C29" s="6" t="str">
        <f aca="false">IF(LEN(B29)=6,"",IF(LEN(B29)=5," ","  "))&amp;B29</f>
        <v>9.75</v>
      </c>
      <c r="D29" s="7" t="str">
        <f aca="false">TEXT($A29,"#0.0#")</f>
        <v>9.75</v>
      </c>
      <c r="E29" s="8" t="str">
        <f aca="false">IF(A29&lt;0,""," ")&amp;IF(AND(-10&lt;A29,A29&lt;10)," ","")&amp;""""&amp;D29&amp;""""&amp;IF(ROUND(A29,1)=ROUND(A29,2)," ","")</f>
        <v>"9.75"</v>
      </c>
      <c r="F29" s="9" t="str">
        <f aca="false">$B$4&amp;SUBSTITUTE(SUBSTITUTE($B$1,$B$2,C29),$B$3,E29)</f>
        <v>text = { trigger = { health =   9.75 } localisation_key =   "9.75" }</v>
      </c>
    </row>
    <row r="30" customFormat="false" ht="12.75" hidden="false" customHeight="true" outlineLevel="0" collapsed="false">
      <c r="A30" s="11" t="n">
        <f aca="false">A29-0.25</f>
        <v>9.5</v>
      </c>
      <c r="B30" s="5" t="str">
        <f aca="false">TEXT($A30,"#0.00")</f>
        <v>9.50</v>
      </c>
      <c r="C30" s="6" t="str">
        <f aca="false">IF(LEN(B30)=6,"",IF(LEN(B30)=5," ","  "))&amp;B30</f>
        <v>9.50</v>
      </c>
      <c r="D30" s="7" t="str">
        <f aca="false">TEXT($A30,"#0.0#")</f>
        <v>9.5</v>
      </c>
      <c r="E30" s="8" t="str">
        <f aca="false">IF(A30&lt;0,""," ")&amp;IF(AND(-10&lt;A30,A30&lt;10)," ","")&amp;""""&amp;D30&amp;""""&amp;IF(ROUND(A30,1)=ROUND(A30,2)," ","")</f>
        <v>"9.5"</v>
      </c>
      <c r="F30" s="9" t="str">
        <f aca="false">$B$4&amp;SUBSTITUTE(SUBSTITUTE($B$1,$B$2,C30),$B$3,E30)</f>
        <v>text = { trigger = { health =   9.50 } localisation_key =   "9.5"  }</v>
      </c>
    </row>
    <row r="31" customFormat="false" ht="12.75" hidden="false" customHeight="true" outlineLevel="0" collapsed="false">
      <c r="A31" s="11" t="n">
        <f aca="false">A30-0.25</f>
        <v>9.25</v>
      </c>
      <c r="B31" s="5" t="str">
        <f aca="false">TEXT($A31,"#0.00")</f>
        <v>9.25</v>
      </c>
      <c r="C31" s="6" t="str">
        <f aca="false">IF(LEN(B31)=6,"",IF(LEN(B31)=5," ","  "))&amp;B31</f>
        <v>9.25</v>
      </c>
      <c r="D31" s="7" t="str">
        <f aca="false">TEXT($A31,"#0.0#")</f>
        <v>9.25</v>
      </c>
      <c r="E31" s="8" t="str">
        <f aca="false">IF(A31&lt;0,""," ")&amp;IF(AND(-10&lt;A31,A31&lt;10)," ","")&amp;""""&amp;D31&amp;""""&amp;IF(ROUND(A31,1)=ROUND(A31,2)," ","")</f>
        <v>"9.25"</v>
      </c>
      <c r="F31" s="9" t="str">
        <f aca="false">$B$4&amp;SUBSTITUTE(SUBSTITUTE($B$1,$B$2,C31),$B$3,E31)</f>
        <v>text = { trigger = { health =   9.25 } localisation_key =   "9.25" }</v>
      </c>
    </row>
    <row r="32" customFormat="false" ht="12.75" hidden="false" customHeight="true" outlineLevel="0" collapsed="false">
      <c r="A32" s="11" t="n">
        <f aca="false">A31-0.25</f>
        <v>9</v>
      </c>
      <c r="B32" s="5" t="str">
        <f aca="false">TEXT($A32,"#0.00")</f>
        <v>9.00</v>
      </c>
      <c r="C32" s="6" t="str">
        <f aca="false">IF(LEN(B32)=6,"",IF(LEN(B32)=5," ","  "))&amp;B32</f>
        <v>9.00</v>
      </c>
      <c r="D32" s="7" t="str">
        <f aca="false">TEXT($A32,"#0.0#")</f>
        <v>9.0</v>
      </c>
      <c r="E32" s="8" t="str">
        <f aca="false">IF(A32&lt;0,""," ")&amp;IF(AND(-10&lt;A32,A32&lt;10)," ","")&amp;""""&amp;D32&amp;""""&amp;IF(ROUND(A32,1)=ROUND(A32,2)," ","")</f>
        <v>"9.0"</v>
      </c>
      <c r="F32" s="9" t="str">
        <f aca="false">$B$4&amp;SUBSTITUTE(SUBSTITUTE($B$1,$B$2,C32),$B$3,E32)</f>
        <v>text = { trigger = { health =   9.00 } localisation_key =   "9.0"  }</v>
      </c>
    </row>
    <row r="33" customFormat="false" ht="12.75" hidden="false" customHeight="true" outlineLevel="0" collapsed="false">
      <c r="A33" s="11" t="n">
        <f aca="false">A32-0.25</f>
        <v>8.75</v>
      </c>
      <c r="B33" s="5" t="str">
        <f aca="false">TEXT($A33,"#0.00")</f>
        <v>8.75</v>
      </c>
      <c r="C33" s="6" t="str">
        <f aca="false">IF(LEN(B33)=6,"",IF(LEN(B33)=5," ","  "))&amp;B33</f>
        <v>8.75</v>
      </c>
      <c r="D33" s="7" t="str">
        <f aca="false">TEXT($A33,"#0.0#")</f>
        <v>8.75</v>
      </c>
      <c r="E33" s="8" t="str">
        <f aca="false">IF(A33&lt;0,""," ")&amp;IF(AND(-10&lt;A33,A33&lt;10)," ","")&amp;""""&amp;D33&amp;""""&amp;IF(ROUND(A33,1)=ROUND(A33,2)," ","")</f>
        <v>"8.75"</v>
      </c>
      <c r="F33" s="9" t="str">
        <f aca="false">$B$4&amp;SUBSTITUTE(SUBSTITUTE($B$1,$B$2,C33),$B$3,E33)</f>
        <v>text = { trigger = { health =   8.75 } localisation_key =   "8.75" }</v>
      </c>
    </row>
    <row r="34" customFormat="false" ht="12.75" hidden="false" customHeight="true" outlineLevel="0" collapsed="false">
      <c r="A34" s="11" t="n">
        <f aca="false">A33-0.25</f>
        <v>8.5</v>
      </c>
      <c r="B34" s="5" t="str">
        <f aca="false">TEXT($A34,"#0.00")</f>
        <v>8.50</v>
      </c>
      <c r="C34" s="6" t="str">
        <f aca="false">IF(LEN(B34)=6,"",IF(LEN(B34)=5," ","  "))&amp;B34</f>
        <v>8.50</v>
      </c>
      <c r="D34" s="7" t="str">
        <f aca="false">TEXT($A34,"#0.0#")</f>
        <v>8.5</v>
      </c>
      <c r="E34" s="8" t="str">
        <f aca="false">IF(A34&lt;0,""," ")&amp;IF(AND(-10&lt;A34,A34&lt;10)," ","")&amp;""""&amp;D34&amp;""""&amp;IF(ROUND(A34,1)=ROUND(A34,2)," ","")</f>
        <v>"8.5"</v>
      </c>
      <c r="F34" s="9" t="str">
        <f aca="false">$B$4&amp;SUBSTITUTE(SUBSTITUTE($B$1,$B$2,C34),$B$3,E34)</f>
        <v>text = { trigger = { health =   8.50 } localisation_key =   "8.5"  }</v>
      </c>
    </row>
    <row r="35" customFormat="false" ht="12.75" hidden="false" customHeight="true" outlineLevel="0" collapsed="false">
      <c r="A35" s="11" t="n">
        <f aca="false">A34-0.25</f>
        <v>8.25</v>
      </c>
      <c r="B35" s="5" t="str">
        <f aca="false">TEXT($A35,"#0.00")</f>
        <v>8.25</v>
      </c>
      <c r="C35" s="6" t="str">
        <f aca="false">IF(LEN(B35)=6,"",IF(LEN(B35)=5," ","  "))&amp;B35</f>
        <v>8.25</v>
      </c>
      <c r="D35" s="7" t="str">
        <f aca="false">TEXT($A35,"#0.0#")</f>
        <v>8.25</v>
      </c>
      <c r="E35" s="8" t="str">
        <f aca="false">IF(A35&lt;0,""," ")&amp;IF(AND(-10&lt;A35,A35&lt;10)," ","")&amp;""""&amp;D35&amp;""""&amp;IF(ROUND(A35,1)=ROUND(A35,2)," ","")</f>
        <v>"8.25"</v>
      </c>
      <c r="F35" s="9" t="str">
        <f aca="false">$B$4&amp;SUBSTITUTE(SUBSTITUTE($B$1,$B$2,C35),$B$3,E35)</f>
        <v>text = { trigger = { health =   8.25 } localisation_key =   "8.25" }</v>
      </c>
    </row>
    <row r="36" customFormat="false" ht="12.75" hidden="false" customHeight="true" outlineLevel="0" collapsed="false">
      <c r="A36" s="11" t="n">
        <f aca="false">A35-0.25</f>
        <v>8</v>
      </c>
      <c r="B36" s="5" t="str">
        <f aca="false">TEXT($A36,"#0.00")</f>
        <v>8.00</v>
      </c>
      <c r="C36" s="6" t="str">
        <f aca="false">IF(LEN(B36)=6,"",IF(LEN(B36)=5," ","  "))&amp;B36</f>
        <v>8.00</v>
      </c>
      <c r="D36" s="7" t="str">
        <f aca="false">TEXT($A36,"#0.0#")</f>
        <v>8.0</v>
      </c>
      <c r="E36" s="8" t="str">
        <f aca="false">IF(A36&lt;0,""," ")&amp;IF(AND(-10&lt;A36,A36&lt;10)," ","")&amp;""""&amp;D36&amp;""""&amp;IF(ROUND(A36,1)=ROUND(A36,2)," ","")</f>
        <v>"8.0"</v>
      </c>
      <c r="F36" s="9" t="str">
        <f aca="false">$B$4&amp;SUBSTITUTE(SUBSTITUTE($B$1,$B$2,C36),$B$3,E36)</f>
        <v>text = { trigger = { health =   8.00 } localisation_key =   "8.0"  }</v>
      </c>
    </row>
    <row r="37" customFormat="false" ht="12.75" hidden="false" customHeight="true" outlineLevel="0" collapsed="false">
      <c r="A37" s="11" t="n">
        <f aca="false">A36-0.25</f>
        <v>7.75</v>
      </c>
      <c r="B37" s="5" t="str">
        <f aca="false">TEXT($A37,"#0.00")</f>
        <v>7.75</v>
      </c>
      <c r="C37" s="6" t="str">
        <f aca="false">IF(LEN(B37)=6,"",IF(LEN(B37)=5," ","  "))&amp;B37</f>
        <v>7.75</v>
      </c>
      <c r="D37" s="7" t="str">
        <f aca="false">TEXT($A37,"#0.0#")</f>
        <v>7.75</v>
      </c>
      <c r="E37" s="8" t="str">
        <f aca="false">IF(A37&lt;0,""," ")&amp;IF(AND(-10&lt;A37,A37&lt;10)," ","")&amp;""""&amp;D37&amp;""""&amp;IF(ROUND(A37,1)=ROUND(A37,2)," ","")</f>
        <v>"7.75"</v>
      </c>
      <c r="F37" s="9" t="str">
        <f aca="false">$B$4&amp;SUBSTITUTE(SUBSTITUTE($B$1,$B$2,C37),$B$3,E37)</f>
        <v>text = { trigger = { health =   7.75 } localisation_key =   "7.75" }</v>
      </c>
    </row>
    <row r="38" customFormat="false" ht="12.75" hidden="false" customHeight="true" outlineLevel="0" collapsed="false">
      <c r="A38" s="11" t="n">
        <f aca="false">A37-0.25</f>
        <v>7.5</v>
      </c>
      <c r="B38" s="5" t="str">
        <f aca="false">TEXT($A38,"#0.00")</f>
        <v>7.50</v>
      </c>
      <c r="C38" s="6" t="str">
        <f aca="false">IF(LEN(B38)=6,"",IF(LEN(B38)=5," ","  "))&amp;B38</f>
        <v>7.50</v>
      </c>
      <c r="D38" s="7" t="str">
        <f aca="false">TEXT($A38,"#0.0#")</f>
        <v>7.5</v>
      </c>
      <c r="E38" s="8" t="str">
        <f aca="false">IF(A38&lt;0,""," ")&amp;IF(AND(-10&lt;A38,A38&lt;10)," ","")&amp;""""&amp;D38&amp;""""&amp;IF(ROUND(A38,1)=ROUND(A38,2)," ","")</f>
        <v>"7.5"</v>
      </c>
      <c r="F38" s="9" t="str">
        <f aca="false">$B$4&amp;SUBSTITUTE(SUBSTITUTE($B$1,$B$2,C38),$B$3,E38)</f>
        <v>text = { trigger = { health =   7.50 } localisation_key =   "7.5"  }</v>
      </c>
    </row>
    <row r="39" customFormat="false" ht="12.75" hidden="false" customHeight="true" outlineLevel="0" collapsed="false">
      <c r="A39" s="11" t="n">
        <f aca="false">A38-0.25</f>
        <v>7.25</v>
      </c>
      <c r="B39" s="5" t="str">
        <f aca="false">TEXT($A39,"#0.00")</f>
        <v>7.25</v>
      </c>
      <c r="C39" s="6" t="str">
        <f aca="false">IF(LEN(B39)=6,"",IF(LEN(B39)=5," ","  "))&amp;B39</f>
        <v>7.25</v>
      </c>
      <c r="D39" s="7" t="str">
        <f aca="false">TEXT($A39,"#0.0#")</f>
        <v>7.25</v>
      </c>
      <c r="E39" s="8" t="str">
        <f aca="false">IF(A39&lt;0,""," ")&amp;IF(AND(-10&lt;A39,A39&lt;10)," ","")&amp;""""&amp;D39&amp;""""&amp;IF(ROUND(A39,1)=ROUND(A39,2)," ","")</f>
        <v>"7.25"</v>
      </c>
      <c r="F39" s="9" t="str">
        <f aca="false">$B$4&amp;SUBSTITUTE(SUBSTITUTE($B$1,$B$2,C39),$B$3,E39)</f>
        <v>text = { trigger = { health =   7.25 } localisation_key =   "7.25" }</v>
      </c>
    </row>
    <row r="40" customFormat="false" ht="12.75" hidden="false" customHeight="true" outlineLevel="0" collapsed="false">
      <c r="A40" s="11" t="n">
        <f aca="false">A39-0.25</f>
        <v>7</v>
      </c>
      <c r="B40" s="5" t="str">
        <f aca="false">TEXT($A40,"#0.00")</f>
        <v>7.00</v>
      </c>
      <c r="C40" s="6" t="str">
        <f aca="false">IF(LEN(B40)=6,"",IF(LEN(B40)=5," ","  "))&amp;B40</f>
        <v>7.00</v>
      </c>
      <c r="D40" s="7" t="str">
        <f aca="false">TEXT($A40,"#0.0#")</f>
        <v>7.0</v>
      </c>
      <c r="E40" s="8" t="str">
        <f aca="false">IF(A40&lt;0,""," ")&amp;IF(AND(-10&lt;A40,A40&lt;10)," ","")&amp;""""&amp;D40&amp;""""&amp;IF(ROUND(A40,1)=ROUND(A40,2)," ","")</f>
        <v>"7.0"</v>
      </c>
      <c r="F40" s="9" t="str">
        <f aca="false">$B$4&amp;SUBSTITUTE(SUBSTITUTE($B$1,$B$2,C40),$B$3,E40)</f>
        <v>text = { trigger = { health =   7.00 } localisation_key =   "7.0"  }</v>
      </c>
    </row>
    <row r="41" customFormat="false" ht="12.75" hidden="false" customHeight="true" outlineLevel="0" collapsed="false">
      <c r="A41" s="11" t="n">
        <f aca="false">A40-0.25</f>
        <v>6.75</v>
      </c>
      <c r="B41" s="5" t="str">
        <f aca="false">TEXT($A41,"#0.00")</f>
        <v>6.75</v>
      </c>
      <c r="C41" s="6" t="str">
        <f aca="false">IF(LEN(B41)=6,"",IF(LEN(B41)=5," ","  "))&amp;B41</f>
        <v>6.75</v>
      </c>
      <c r="D41" s="7" t="str">
        <f aca="false">TEXT($A41,"#0.0#")</f>
        <v>6.75</v>
      </c>
      <c r="E41" s="8" t="str">
        <f aca="false">IF(A41&lt;0,""," ")&amp;IF(AND(-10&lt;A41,A41&lt;10)," ","")&amp;""""&amp;D41&amp;""""&amp;IF(ROUND(A41,1)=ROUND(A41,2)," ","")</f>
        <v>"6.75"</v>
      </c>
      <c r="F41" s="9" t="str">
        <f aca="false">$B$4&amp;SUBSTITUTE(SUBSTITUTE($B$1,$B$2,C41),$B$3,E41)</f>
        <v>text = { trigger = { health =   6.75 } localisation_key =   "6.75" }</v>
      </c>
    </row>
    <row r="42" customFormat="false" ht="12.75" hidden="false" customHeight="true" outlineLevel="0" collapsed="false">
      <c r="A42" s="11" t="n">
        <f aca="false">A41-0.25</f>
        <v>6.5</v>
      </c>
      <c r="B42" s="5" t="str">
        <f aca="false">TEXT($A42,"#0.00")</f>
        <v>6.50</v>
      </c>
      <c r="C42" s="6" t="str">
        <f aca="false">IF(LEN(B42)=6,"",IF(LEN(B42)=5," ","  "))&amp;B42</f>
        <v>6.50</v>
      </c>
      <c r="D42" s="7" t="str">
        <f aca="false">TEXT($A42,"#0.0#")</f>
        <v>6.5</v>
      </c>
      <c r="E42" s="8" t="str">
        <f aca="false">IF(A42&lt;0,""," ")&amp;IF(AND(-10&lt;A42,A42&lt;10)," ","")&amp;""""&amp;D42&amp;""""&amp;IF(ROUND(A42,1)=ROUND(A42,2)," ","")</f>
        <v>"6.5"</v>
      </c>
      <c r="F42" s="9" t="str">
        <f aca="false">$B$4&amp;SUBSTITUTE(SUBSTITUTE($B$1,$B$2,C42),$B$3,E42)</f>
        <v>text = { trigger = { health =   6.50 } localisation_key =   "6.5"  }</v>
      </c>
    </row>
    <row r="43" customFormat="false" ht="12.75" hidden="false" customHeight="true" outlineLevel="0" collapsed="false">
      <c r="A43" s="11" t="n">
        <f aca="false">A42-0.25</f>
        <v>6.25</v>
      </c>
      <c r="B43" s="5" t="str">
        <f aca="false">TEXT($A43,"#0.00")</f>
        <v>6.25</v>
      </c>
      <c r="C43" s="6" t="str">
        <f aca="false">IF(LEN(B43)=6,"",IF(LEN(B43)=5," ","  "))&amp;B43</f>
        <v>6.25</v>
      </c>
      <c r="D43" s="7" t="str">
        <f aca="false">TEXT($A43,"#0.0#")</f>
        <v>6.25</v>
      </c>
      <c r="E43" s="8" t="str">
        <f aca="false">IF(A43&lt;0,""," ")&amp;IF(AND(-10&lt;A43,A43&lt;10)," ","")&amp;""""&amp;D43&amp;""""&amp;IF(ROUND(A43,1)=ROUND(A43,2)," ","")</f>
        <v>"6.25"</v>
      </c>
      <c r="F43" s="9" t="str">
        <f aca="false">$B$4&amp;SUBSTITUTE(SUBSTITUTE($B$1,$B$2,C43),$B$3,E43)</f>
        <v>text = { trigger = { health =   6.25 } localisation_key =   "6.25" }</v>
      </c>
    </row>
    <row r="44" customFormat="false" ht="12.75" hidden="false" customHeight="true" outlineLevel="0" collapsed="false">
      <c r="A44" s="11" t="n">
        <f aca="false">A43-0.25</f>
        <v>6</v>
      </c>
      <c r="B44" s="5" t="str">
        <f aca="false">TEXT($A44,"#0.00")</f>
        <v>6.00</v>
      </c>
      <c r="C44" s="6" t="str">
        <f aca="false">IF(LEN(B44)=6,"",IF(LEN(B44)=5," ","  "))&amp;B44</f>
        <v>6.00</v>
      </c>
      <c r="D44" s="7" t="str">
        <f aca="false">TEXT($A44,"#0.0#")</f>
        <v>6.0</v>
      </c>
      <c r="E44" s="8" t="str">
        <f aca="false">IF(A44&lt;0,""," ")&amp;IF(AND(-10&lt;A44,A44&lt;10)," ","")&amp;""""&amp;D44&amp;""""&amp;IF(ROUND(A44,1)=ROUND(A44,2)," ","")</f>
        <v>"6.0"</v>
      </c>
      <c r="F44" s="9" t="str">
        <f aca="false">$B$4&amp;SUBSTITUTE(SUBSTITUTE($B$1,$B$2,C44),$B$3,E44)</f>
        <v>text = { trigger = { health =   6.00 } localisation_key =   "6.0"  }</v>
      </c>
    </row>
    <row r="45" customFormat="false" ht="12.75" hidden="false" customHeight="true" outlineLevel="0" collapsed="false">
      <c r="A45" s="11" t="n">
        <f aca="false">A44-0.25</f>
        <v>5.75</v>
      </c>
      <c r="B45" s="5" t="str">
        <f aca="false">TEXT($A45,"#0.00")</f>
        <v>5.75</v>
      </c>
      <c r="C45" s="6" t="str">
        <f aca="false">IF(LEN(B45)=6,"",IF(LEN(B45)=5," ","  "))&amp;B45</f>
        <v>5.75</v>
      </c>
      <c r="D45" s="7" t="str">
        <f aca="false">TEXT($A45,"#0.0#")</f>
        <v>5.75</v>
      </c>
      <c r="E45" s="8" t="str">
        <f aca="false">IF(A45&lt;0,""," ")&amp;IF(AND(-10&lt;A45,A45&lt;10)," ","")&amp;""""&amp;D45&amp;""""&amp;IF(ROUND(A45,1)=ROUND(A45,2)," ","")</f>
        <v>"5.75"</v>
      </c>
      <c r="F45" s="9" t="str">
        <f aca="false">$B$4&amp;SUBSTITUTE(SUBSTITUTE($B$1,$B$2,C45),$B$3,E45)</f>
        <v>text = { trigger = { health =   5.75 } localisation_key =   "5.75" }</v>
      </c>
    </row>
    <row r="46" customFormat="false" ht="12.75" hidden="false" customHeight="true" outlineLevel="0" collapsed="false">
      <c r="A46" s="11" t="n">
        <f aca="false">A45-0.25</f>
        <v>5.5</v>
      </c>
      <c r="B46" s="5" t="str">
        <f aca="false">TEXT($A46,"#0.00")</f>
        <v>5.50</v>
      </c>
      <c r="C46" s="6" t="str">
        <f aca="false">IF(LEN(B46)=6,"",IF(LEN(B46)=5," ","  "))&amp;B46</f>
        <v>5.50</v>
      </c>
      <c r="D46" s="7" t="str">
        <f aca="false">TEXT($A46,"#0.0#")</f>
        <v>5.5</v>
      </c>
      <c r="E46" s="8" t="str">
        <f aca="false">IF(A46&lt;0,""," ")&amp;IF(AND(-10&lt;A46,A46&lt;10)," ","")&amp;""""&amp;D46&amp;""""&amp;IF(ROUND(A46,1)=ROUND(A46,2)," ","")</f>
        <v>"5.5"</v>
      </c>
      <c r="F46" s="9" t="str">
        <f aca="false">$B$4&amp;SUBSTITUTE(SUBSTITUTE($B$1,$B$2,C46),$B$3,E46)</f>
        <v>text = { trigger = { health =   5.50 } localisation_key =   "5.5"  }</v>
      </c>
    </row>
    <row r="47" customFormat="false" ht="12.75" hidden="false" customHeight="true" outlineLevel="0" collapsed="false">
      <c r="A47" s="11" t="n">
        <f aca="false">A46-0.25</f>
        <v>5.25</v>
      </c>
      <c r="B47" s="5" t="str">
        <f aca="false">TEXT($A47,"#0.00")</f>
        <v>5.25</v>
      </c>
      <c r="C47" s="6" t="str">
        <f aca="false">IF(LEN(B47)=6,"",IF(LEN(B47)=5," ","  "))&amp;B47</f>
        <v>5.25</v>
      </c>
      <c r="D47" s="7" t="str">
        <f aca="false">TEXT($A47,"#0.0#")</f>
        <v>5.25</v>
      </c>
      <c r="E47" s="8" t="str">
        <f aca="false">IF(A47&lt;0,""," ")&amp;IF(AND(-10&lt;A47,A47&lt;10)," ","")&amp;""""&amp;D47&amp;""""&amp;IF(ROUND(A47,1)=ROUND(A47,2)," ","")</f>
        <v>"5.25"</v>
      </c>
      <c r="F47" s="9" t="str">
        <f aca="false">$B$4&amp;SUBSTITUTE(SUBSTITUTE($B$1,$B$2,C47),$B$3,E47)</f>
        <v>text = { trigger = { health =   5.25 } localisation_key =   "5.25" }</v>
      </c>
    </row>
    <row r="48" customFormat="false" ht="12.75" hidden="false" customHeight="true" outlineLevel="0" collapsed="false">
      <c r="A48" s="11" t="n">
        <f aca="false">A47-0.25</f>
        <v>5</v>
      </c>
      <c r="B48" s="5" t="str">
        <f aca="false">TEXT($A48,"#0.00")</f>
        <v>5.00</v>
      </c>
      <c r="C48" s="6" t="str">
        <f aca="false">IF(LEN(B48)=6,"",IF(LEN(B48)=5," ","  "))&amp;B48</f>
        <v>5.00</v>
      </c>
      <c r="D48" s="7" t="str">
        <f aca="false">TEXT($A48,"#0.0#")</f>
        <v>5.0</v>
      </c>
      <c r="E48" s="8" t="str">
        <f aca="false">IF(A48&lt;0,""," ")&amp;IF(AND(-10&lt;A48,A48&lt;10)," ","")&amp;""""&amp;D48&amp;""""&amp;IF(ROUND(A48,1)=ROUND(A48,2)," ","")</f>
        <v>"5.0"</v>
      </c>
      <c r="F48" s="9" t="str">
        <f aca="false">$B$4&amp;SUBSTITUTE(SUBSTITUTE($B$1,$B$2,C48),$B$3,E48)</f>
        <v>text = { trigger = { health =   5.00 } localisation_key =   "5.0"  }</v>
      </c>
    </row>
    <row r="49" customFormat="false" ht="12.75" hidden="false" customHeight="true" outlineLevel="0" collapsed="false">
      <c r="A49" s="11" t="n">
        <f aca="false">A48-0.25</f>
        <v>4.75</v>
      </c>
      <c r="B49" s="5" t="str">
        <f aca="false">TEXT($A49,"#0.00")</f>
        <v>4.75</v>
      </c>
      <c r="C49" s="6" t="str">
        <f aca="false">IF(LEN(B49)=6,"",IF(LEN(B49)=5," ","  "))&amp;B49</f>
        <v>4.75</v>
      </c>
      <c r="D49" s="7" t="str">
        <f aca="false">TEXT($A49,"#0.0#")</f>
        <v>4.75</v>
      </c>
      <c r="E49" s="8" t="str">
        <f aca="false">IF(A49&lt;0,""," ")&amp;IF(AND(-10&lt;A49,A49&lt;10)," ","")&amp;""""&amp;D49&amp;""""&amp;IF(ROUND(A49,1)=ROUND(A49,2)," ","")</f>
        <v>"4.75"</v>
      </c>
      <c r="F49" s="9" t="str">
        <f aca="false">$B$4&amp;SUBSTITUTE(SUBSTITUTE($B$1,$B$2,C49),$B$3,E49)</f>
        <v>text = { trigger = { health =   4.75 } localisation_key =   "4.75" }</v>
      </c>
    </row>
    <row r="50" customFormat="false" ht="12.75" hidden="false" customHeight="true" outlineLevel="0" collapsed="false">
      <c r="A50" s="11" t="n">
        <f aca="false">A49-0.25</f>
        <v>4.5</v>
      </c>
      <c r="B50" s="5" t="str">
        <f aca="false">TEXT($A50,"#0.00")</f>
        <v>4.50</v>
      </c>
      <c r="C50" s="6" t="str">
        <f aca="false">IF(LEN(B50)=6,"",IF(LEN(B50)=5," ","  "))&amp;B50</f>
        <v>4.50</v>
      </c>
      <c r="D50" s="7" t="str">
        <f aca="false">TEXT($A50,"#0.0#")</f>
        <v>4.5</v>
      </c>
      <c r="E50" s="8" t="str">
        <f aca="false">IF(A50&lt;0,""," ")&amp;IF(AND(-10&lt;A50,A50&lt;10)," ","")&amp;""""&amp;D50&amp;""""&amp;IF(ROUND(A50,1)=ROUND(A50,2)," ","")</f>
        <v>"4.5"</v>
      </c>
      <c r="F50" s="9" t="str">
        <f aca="false">$B$4&amp;SUBSTITUTE(SUBSTITUTE($B$1,$B$2,C50),$B$3,E50)</f>
        <v>text = { trigger = { health =   4.50 } localisation_key =   "4.5"  }</v>
      </c>
    </row>
    <row r="51" customFormat="false" ht="12.75" hidden="false" customHeight="true" outlineLevel="0" collapsed="false">
      <c r="A51" s="11" t="n">
        <f aca="false">A50-0.25</f>
        <v>4.25</v>
      </c>
      <c r="B51" s="5" t="str">
        <f aca="false">TEXT($A51,"#0.00")</f>
        <v>4.25</v>
      </c>
      <c r="C51" s="6" t="str">
        <f aca="false">IF(LEN(B51)=6,"",IF(LEN(B51)=5," ","  "))&amp;B51</f>
        <v>4.25</v>
      </c>
      <c r="D51" s="7" t="str">
        <f aca="false">TEXT($A51,"#0.0#")</f>
        <v>4.25</v>
      </c>
      <c r="E51" s="8" t="str">
        <f aca="false">IF(A51&lt;0,""," ")&amp;IF(AND(-10&lt;A51,A51&lt;10)," ","")&amp;""""&amp;D51&amp;""""&amp;IF(ROUND(A51,1)=ROUND(A51,2)," ","")</f>
        <v>"4.25"</v>
      </c>
      <c r="F51" s="9" t="str">
        <f aca="false">$B$4&amp;SUBSTITUTE(SUBSTITUTE($B$1,$B$2,C51),$B$3,E51)</f>
        <v>text = { trigger = { health =   4.25 } localisation_key =   "4.25" }</v>
      </c>
    </row>
    <row r="52" customFormat="false" ht="12.75" hidden="false" customHeight="true" outlineLevel="0" collapsed="false">
      <c r="A52" s="11" t="n">
        <f aca="false">A51-0.25</f>
        <v>4</v>
      </c>
      <c r="B52" s="5" t="str">
        <f aca="false">TEXT($A52,"#0.00")</f>
        <v>4.00</v>
      </c>
      <c r="C52" s="6" t="str">
        <f aca="false">IF(LEN(B52)=6,"",IF(LEN(B52)=5," ","  "))&amp;B52</f>
        <v>4.00</v>
      </c>
      <c r="D52" s="7" t="str">
        <f aca="false">TEXT($A52,"#0.0#")</f>
        <v>4.0</v>
      </c>
      <c r="E52" s="8" t="str">
        <f aca="false">IF(A52&lt;0,""," ")&amp;IF(AND(-10&lt;A52,A52&lt;10)," ","")&amp;""""&amp;D52&amp;""""&amp;IF(ROUND(A52,1)=ROUND(A52,2)," ","")</f>
        <v>"4.0"</v>
      </c>
      <c r="F52" s="9" t="str">
        <f aca="false">$B$4&amp;SUBSTITUTE(SUBSTITUTE($B$1,$B$2,C52),$B$3,E52)</f>
        <v>text = { trigger = { health =   4.00 } localisation_key =   "4.0"  }</v>
      </c>
    </row>
    <row r="53" customFormat="false" ht="12.75" hidden="false" customHeight="true" outlineLevel="0" collapsed="false">
      <c r="A53" s="11" t="n">
        <f aca="false">A52-0.25</f>
        <v>3.75</v>
      </c>
      <c r="B53" s="5" t="str">
        <f aca="false">TEXT($A53,"#0.00")</f>
        <v>3.75</v>
      </c>
      <c r="C53" s="6" t="str">
        <f aca="false">IF(LEN(B53)=6,"",IF(LEN(B53)=5," ","  "))&amp;B53</f>
        <v>3.75</v>
      </c>
      <c r="D53" s="7" t="str">
        <f aca="false">TEXT($A53,"#0.0#")</f>
        <v>3.75</v>
      </c>
      <c r="E53" s="8" t="str">
        <f aca="false">IF(A53&lt;0,""," ")&amp;IF(AND(-10&lt;A53,A53&lt;10)," ","")&amp;""""&amp;D53&amp;""""&amp;IF(ROUND(A53,1)=ROUND(A53,2)," ","")</f>
        <v>"3.75"</v>
      </c>
      <c r="F53" s="9" t="str">
        <f aca="false">$B$4&amp;SUBSTITUTE(SUBSTITUTE($B$1,$B$2,C53),$B$3,E53)</f>
        <v>text = { trigger = { health =   3.75 } localisation_key =   "3.75" }</v>
      </c>
    </row>
    <row r="54" customFormat="false" ht="12.75" hidden="false" customHeight="true" outlineLevel="0" collapsed="false">
      <c r="A54" s="11" t="n">
        <f aca="false">A53-0.25</f>
        <v>3.5</v>
      </c>
      <c r="B54" s="5" t="str">
        <f aca="false">TEXT($A54,"#0.00")</f>
        <v>3.50</v>
      </c>
      <c r="C54" s="6" t="str">
        <f aca="false">IF(LEN(B54)=6,"",IF(LEN(B54)=5," ","  "))&amp;B54</f>
        <v>3.50</v>
      </c>
      <c r="D54" s="7" t="str">
        <f aca="false">TEXT($A54,"#0.0#")</f>
        <v>3.5</v>
      </c>
      <c r="E54" s="8" t="str">
        <f aca="false">IF(A54&lt;0,""," ")&amp;IF(AND(-10&lt;A54,A54&lt;10)," ","")&amp;""""&amp;D54&amp;""""&amp;IF(ROUND(A54,1)=ROUND(A54,2)," ","")</f>
        <v>"3.5"</v>
      </c>
      <c r="F54" s="9" t="str">
        <f aca="false">$B$4&amp;SUBSTITUTE(SUBSTITUTE($B$1,$B$2,C54),$B$3,E54)</f>
        <v>text = { trigger = { health =   3.50 } localisation_key =   "3.5"  }</v>
      </c>
    </row>
    <row r="55" customFormat="false" ht="12.75" hidden="false" customHeight="true" outlineLevel="0" collapsed="false">
      <c r="A55" s="11" t="n">
        <f aca="false">A54-0.25</f>
        <v>3.25</v>
      </c>
      <c r="B55" s="5" t="str">
        <f aca="false">TEXT($A55,"#0.00")</f>
        <v>3.25</v>
      </c>
      <c r="C55" s="6" t="str">
        <f aca="false">IF(LEN(B55)=6,"",IF(LEN(B55)=5," ","  "))&amp;B55</f>
        <v>3.25</v>
      </c>
      <c r="D55" s="7" t="str">
        <f aca="false">TEXT($A55,"#0.0#")</f>
        <v>3.25</v>
      </c>
      <c r="E55" s="8" t="str">
        <f aca="false">IF(A55&lt;0,""," ")&amp;IF(AND(-10&lt;A55,A55&lt;10)," ","")&amp;""""&amp;D55&amp;""""&amp;IF(ROUND(A55,1)=ROUND(A55,2)," ","")</f>
        <v>"3.25"</v>
      </c>
      <c r="F55" s="9" t="str">
        <f aca="false">$B$4&amp;SUBSTITUTE(SUBSTITUTE($B$1,$B$2,C55),$B$3,E55)</f>
        <v>text = { trigger = { health =   3.25 } localisation_key =   "3.25" }</v>
      </c>
    </row>
    <row r="56" customFormat="false" ht="12.75" hidden="false" customHeight="true" outlineLevel="0" collapsed="false">
      <c r="A56" s="11" t="n">
        <f aca="false">A55-0.25</f>
        <v>3</v>
      </c>
      <c r="B56" s="5" t="str">
        <f aca="false">TEXT($A56,"#0.00")</f>
        <v>3.00</v>
      </c>
      <c r="C56" s="6" t="str">
        <f aca="false">IF(LEN(B56)=6,"",IF(LEN(B56)=5," ","  "))&amp;B56</f>
        <v>3.00</v>
      </c>
      <c r="D56" s="7" t="str">
        <f aca="false">TEXT($A56,"#0.0#")</f>
        <v>3.0</v>
      </c>
      <c r="E56" s="8" t="str">
        <f aca="false">IF(A56&lt;0,""," ")&amp;IF(AND(-10&lt;A56,A56&lt;10)," ","")&amp;""""&amp;D56&amp;""""&amp;IF(ROUND(A56,1)=ROUND(A56,2)," ","")</f>
        <v>"3.0"</v>
      </c>
      <c r="F56" s="9" t="str">
        <f aca="false">$B$4&amp;SUBSTITUTE(SUBSTITUTE($B$1,$B$2,C56),$B$3,E56)</f>
        <v>text = { trigger = { health =   3.00 } localisation_key =   "3.0"  }</v>
      </c>
    </row>
    <row r="57" customFormat="false" ht="12.75" hidden="false" customHeight="true" outlineLevel="0" collapsed="false">
      <c r="A57" s="11" t="n">
        <f aca="false">A56-0.25</f>
        <v>2.75</v>
      </c>
      <c r="B57" s="5" t="str">
        <f aca="false">TEXT($A57,"#0.00")</f>
        <v>2.75</v>
      </c>
      <c r="C57" s="6" t="str">
        <f aca="false">IF(LEN(B57)=6,"",IF(LEN(B57)=5," ","  "))&amp;B57</f>
        <v>2.75</v>
      </c>
      <c r="D57" s="7" t="str">
        <f aca="false">TEXT($A57,"#0.0#")</f>
        <v>2.75</v>
      </c>
      <c r="E57" s="8" t="str">
        <f aca="false">IF(A57&lt;0,""," ")&amp;IF(AND(-10&lt;A57,A57&lt;10)," ","")&amp;""""&amp;D57&amp;""""&amp;IF(ROUND(A57,1)=ROUND(A57,2)," ","")</f>
        <v>"2.75"</v>
      </c>
      <c r="F57" s="9" t="str">
        <f aca="false">$B$4&amp;SUBSTITUTE(SUBSTITUTE($B$1,$B$2,C57),$B$3,E57)</f>
        <v>text = { trigger = { health =   2.75 } localisation_key =   "2.75" }</v>
      </c>
    </row>
    <row r="58" customFormat="false" ht="12.75" hidden="false" customHeight="true" outlineLevel="0" collapsed="false">
      <c r="A58" s="11" t="n">
        <f aca="false">A57-0.25</f>
        <v>2.5</v>
      </c>
      <c r="B58" s="5" t="str">
        <f aca="false">TEXT($A58,"#0.00")</f>
        <v>2.50</v>
      </c>
      <c r="C58" s="6" t="str">
        <f aca="false">IF(LEN(B58)=6,"",IF(LEN(B58)=5," ","  "))&amp;B58</f>
        <v>2.50</v>
      </c>
      <c r="D58" s="7" t="str">
        <f aca="false">TEXT($A58,"#0.0#")</f>
        <v>2.5</v>
      </c>
      <c r="E58" s="8" t="str">
        <f aca="false">IF(A58&lt;0,""," ")&amp;IF(AND(-10&lt;A58,A58&lt;10)," ","")&amp;""""&amp;D58&amp;""""&amp;IF(ROUND(A58,1)=ROUND(A58,2)," ","")</f>
        <v>"2.5"</v>
      </c>
      <c r="F58" s="9" t="str">
        <f aca="false">$B$4&amp;SUBSTITUTE(SUBSTITUTE($B$1,$B$2,C58),$B$3,E58)</f>
        <v>text = { trigger = { health =   2.50 } localisation_key =   "2.5"  }</v>
      </c>
    </row>
    <row r="59" customFormat="false" ht="12.75" hidden="false" customHeight="true" outlineLevel="0" collapsed="false">
      <c r="A59" s="11" t="n">
        <f aca="false">A58-0.25</f>
        <v>2.25</v>
      </c>
      <c r="B59" s="5" t="str">
        <f aca="false">TEXT($A59,"#0.00")</f>
        <v>2.25</v>
      </c>
      <c r="C59" s="6" t="str">
        <f aca="false">IF(LEN(B59)=6,"",IF(LEN(B59)=5," ","  "))&amp;B59</f>
        <v>2.25</v>
      </c>
      <c r="D59" s="7" t="str">
        <f aca="false">TEXT($A59,"#0.0#")</f>
        <v>2.25</v>
      </c>
      <c r="E59" s="8" t="str">
        <f aca="false">IF(A59&lt;0,""," ")&amp;IF(AND(-10&lt;A59,A59&lt;10)," ","")&amp;""""&amp;D59&amp;""""&amp;IF(ROUND(A59,1)=ROUND(A59,2)," ","")</f>
        <v>"2.25"</v>
      </c>
      <c r="F59" s="9" t="str">
        <f aca="false">$B$4&amp;SUBSTITUTE(SUBSTITUTE($B$1,$B$2,C59),$B$3,E59)</f>
        <v>text = { trigger = { health =   2.25 } localisation_key =   "2.25" }</v>
      </c>
    </row>
    <row r="60" customFormat="false" ht="12.75" hidden="false" customHeight="true" outlineLevel="0" collapsed="false">
      <c r="A60" s="11" t="n">
        <f aca="false">A59-0.25</f>
        <v>2</v>
      </c>
      <c r="B60" s="5" t="str">
        <f aca="false">TEXT($A60,"#0.00")</f>
        <v>2.00</v>
      </c>
      <c r="C60" s="6" t="str">
        <f aca="false">IF(LEN(B60)=6,"",IF(LEN(B60)=5," ","  "))&amp;B60</f>
        <v>2.00</v>
      </c>
      <c r="D60" s="7" t="str">
        <f aca="false">TEXT($A60,"#0.0#")</f>
        <v>2.0</v>
      </c>
      <c r="E60" s="8" t="str">
        <f aca="false">IF(A60&lt;0,""," ")&amp;IF(AND(-10&lt;A60,A60&lt;10)," ","")&amp;""""&amp;D60&amp;""""&amp;IF(ROUND(A60,1)=ROUND(A60,2)," ","")</f>
        <v>"2.0"</v>
      </c>
      <c r="F60" s="9" t="str">
        <f aca="false">$B$4&amp;SUBSTITUTE(SUBSTITUTE($B$1,$B$2,C60),$B$3,E60)</f>
        <v>text = { trigger = { health =   2.00 } localisation_key =   "2.0"  }</v>
      </c>
    </row>
    <row r="61" customFormat="false" ht="12.75" hidden="false" customHeight="true" outlineLevel="0" collapsed="false">
      <c r="A61" s="11" t="n">
        <f aca="false">A60-0.25</f>
        <v>1.75</v>
      </c>
      <c r="B61" s="5" t="str">
        <f aca="false">TEXT($A61,"#0.00")</f>
        <v>1.75</v>
      </c>
      <c r="C61" s="6" t="str">
        <f aca="false">IF(LEN(B61)=6,"",IF(LEN(B61)=5," ","  "))&amp;B61</f>
        <v>1.75</v>
      </c>
      <c r="D61" s="7" t="str">
        <f aca="false">TEXT($A61,"#0.0#")</f>
        <v>1.75</v>
      </c>
      <c r="E61" s="8" t="str">
        <f aca="false">IF(A61&lt;0,""," ")&amp;IF(AND(-10&lt;A61,A61&lt;10)," ","")&amp;""""&amp;D61&amp;""""&amp;IF(ROUND(A61,1)=ROUND(A61,2)," ","")</f>
        <v>"1.75"</v>
      </c>
      <c r="F61" s="9" t="str">
        <f aca="false">$B$4&amp;SUBSTITUTE(SUBSTITUTE($B$1,$B$2,C61),$B$3,E61)</f>
        <v>text = { trigger = { health =   1.75 } localisation_key =   "1.75" }</v>
      </c>
    </row>
    <row r="62" customFormat="false" ht="12.75" hidden="false" customHeight="true" outlineLevel="0" collapsed="false">
      <c r="A62" s="11" t="n">
        <f aca="false">A61-0.25</f>
        <v>1.5</v>
      </c>
      <c r="B62" s="5" t="str">
        <f aca="false">TEXT($A62,"#0.00")</f>
        <v>1.50</v>
      </c>
      <c r="C62" s="6" t="str">
        <f aca="false">IF(LEN(B62)=6,"",IF(LEN(B62)=5," ","  "))&amp;B62</f>
        <v>1.50</v>
      </c>
      <c r="D62" s="7" t="str">
        <f aca="false">TEXT($A62,"#0.0#")</f>
        <v>1.5</v>
      </c>
      <c r="E62" s="8" t="str">
        <f aca="false">IF(A62&lt;0,""," ")&amp;IF(AND(-10&lt;A62,A62&lt;10)," ","")&amp;""""&amp;D62&amp;""""&amp;IF(ROUND(A62,1)=ROUND(A62,2)," ","")</f>
        <v>"1.5"</v>
      </c>
      <c r="F62" s="9" t="str">
        <f aca="false">$B$4&amp;SUBSTITUTE(SUBSTITUTE($B$1,$B$2,C62),$B$3,E62)</f>
        <v>text = { trigger = { health =   1.50 } localisation_key =   "1.5"  }</v>
      </c>
    </row>
    <row r="63" customFormat="false" ht="12.75" hidden="false" customHeight="true" outlineLevel="0" collapsed="false">
      <c r="A63" s="11" t="n">
        <f aca="false">A62-0.25</f>
        <v>1.25</v>
      </c>
      <c r="B63" s="5" t="str">
        <f aca="false">TEXT($A63,"#0.00")</f>
        <v>1.25</v>
      </c>
      <c r="C63" s="6" t="str">
        <f aca="false">IF(LEN(B63)=6,"",IF(LEN(B63)=5," ","  "))&amp;B63</f>
        <v>1.25</v>
      </c>
      <c r="D63" s="7" t="str">
        <f aca="false">TEXT($A63,"#0.0#")</f>
        <v>1.25</v>
      </c>
      <c r="E63" s="8" t="str">
        <f aca="false">IF(A63&lt;0,""," ")&amp;IF(AND(-10&lt;A63,A63&lt;10)," ","")&amp;""""&amp;D63&amp;""""&amp;IF(ROUND(A63,1)=ROUND(A63,2)," ","")</f>
        <v>"1.25"</v>
      </c>
      <c r="F63" s="9" t="str">
        <f aca="false">$B$4&amp;SUBSTITUTE(SUBSTITUTE($B$1,$B$2,C63),$B$3,E63)</f>
        <v>text = { trigger = { health =   1.25 } localisation_key =   "1.25" }</v>
      </c>
    </row>
    <row r="64" customFormat="false" ht="12.75" hidden="false" customHeight="true" outlineLevel="0" collapsed="false">
      <c r="A64" s="11" t="n">
        <f aca="false">A63-0.25</f>
        <v>1</v>
      </c>
      <c r="B64" s="5" t="str">
        <f aca="false">TEXT($A64,"#0.00")</f>
        <v>1.00</v>
      </c>
      <c r="C64" s="6" t="str">
        <f aca="false">IF(LEN(B64)=6,"",IF(LEN(B64)=5," ","  "))&amp;B64</f>
        <v>1.00</v>
      </c>
      <c r="D64" s="7" t="str">
        <f aca="false">TEXT($A64,"#0.0#")</f>
        <v>1.0</v>
      </c>
      <c r="E64" s="8" t="str">
        <f aca="false">IF(A64&lt;0,""," ")&amp;IF(AND(-10&lt;A64,A64&lt;10)," ","")&amp;""""&amp;D64&amp;""""&amp;IF(ROUND(A64,1)=ROUND(A64,2)," ","")</f>
        <v>"1.0"</v>
      </c>
      <c r="F64" s="9" t="str">
        <f aca="false">$B$4&amp;SUBSTITUTE(SUBSTITUTE($B$1,$B$2,C64),$B$3,E64)</f>
        <v>text = { trigger = { health =   1.00 } localisation_key =   "1.0"  }</v>
      </c>
    </row>
    <row r="65" customFormat="false" ht="12.75" hidden="false" customHeight="true" outlineLevel="0" collapsed="false">
      <c r="A65" s="11" t="n">
        <f aca="false">A64-0.25</f>
        <v>0.75</v>
      </c>
      <c r="B65" s="5" t="str">
        <f aca="false">TEXT($A65,"#0.00")</f>
        <v>0.75</v>
      </c>
      <c r="C65" s="6" t="str">
        <f aca="false">IF(LEN(B65)=6,"",IF(LEN(B65)=5," ","  "))&amp;B65</f>
        <v>0.75</v>
      </c>
      <c r="D65" s="7" t="str">
        <f aca="false">TEXT($A65,"#0.0#")</f>
        <v>0.75</v>
      </c>
      <c r="E65" s="8" t="str">
        <f aca="false">IF(A65&lt;0,""," ")&amp;IF(AND(-10&lt;A65,A65&lt;10)," ","")&amp;""""&amp;D65&amp;""""&amp;IF(ROUND(A65,1)=ROUND(A65,2)," ","")</f>
        <v>"0.75"</v>
      </c>
      <c r="F65" s="9" t="str">
        <f aca="false">$B$4&amp;SUBSTITUTE(SUBSTITUTE($B$1,$B$2,C65),$B$3,E65)</f>
        <v>text = { trigger = { health =   0.75 } localisation_key =   "0.75" }</v>
      </c>
    </row>
    <row r="66" customFormat="false" ht="12.75" hidden="false" customHeight="true" outlineLevel="0" collapsed="false">
      <c r="A66" s="11" t="n">
        <f aca="false">A65-0.25</f>
        <v>0.5</v>
      </c>
      <c r="B66" s="5" t="str">
        <f aca="false">TEXT($A66,"#0.00")</f>
        <v>0.50</v>
      </c>
      <c r="C66" s="6" t="str">
        <f aca="false">IF(LEN(B66)=6,"",IF(LEN(B66)=5," ","  "))&amp;B66</f>
        <v>0.50</v>
      </c>
      <c r="D66" s="7" t="str">
        <f aca="false">TEXT($A66,"#0.0#")</f>
        <v>0.5</v>
      </c>
      <c r="E66" s="8" t="str">
        <f aca="false">IF(A66&lt;0,""," ")&amp;IF(AND(-10&lt;A66,A66&lt;10)," ","")&amp;""""&amp;D66&amp;""""&amp;IF(ROUND(A66,1)=ROUND(A66,2)," ","")</f>
        <v>"0.5"</v>
      </c>
      <c r="F66" s="9" t="str">
        <f aca="false">$B$4&amp;SUBSTITUTE(SUBSTITUTE($B$1,$B$2,C66),$B$3,E66)</f>
        <v>text = { trigger = { health =   0.50 } localisation_key =   "0.5"  }</v>
      </c>
    </row>
    <row r="67" customFormat="false" ht="12.75" hidden="false" customHeight="true" outlineLevel="0" collapsed="false">
      <c r="A67" s="12" t="n">
        <f aca="false">A66-0.1</f>
        <v>0.4</v>
      </c>
      <c r="B67" s="5" t="str">
        <f aca="false">TEXT($A67,"#0.00")</f>
        <v>0.40</v>
      </c>
      <c r="C67" s="6" t="str">
        <f aca="false">IF(LEN(B67)=6,"",IF(LEN(B67)=5," ","  "))&amp;B67</f>
        <v>0.40</v>
      </c>
      <c r="D67" s="7" t="str">
        <f aca="false">TEXT($A67,"#0.0#")</f>
        <v>0.4</v>
      </c>
      <c r="E67" s="8" t="str">
        <f aca="false">IF(A67&lt;0,""," ")&amp;IF(AND(-10&lt;A67,A67&lt;10)," ","")&amp;""""&amp;D67&amp;""""&amp;IF(ROUND(A67,1)=ROUND(A67,2)," ","")</f>
        <v>"0.4"</v>
      </c>
      <c r="F67" s="9" t="str">
        <f aca="false">$B$4&amp;SUBSTITUTE(SUBSTITUTE($B$1,$B$2,C67),$B$3,E67)</f>
        <v>text = { trigger = { health =   0.40 } localisation_key =   "0.4"  }</v>
      </c>
    </row>
    <row r="68" customFormat="false" ht="12.75" hidden="false" customHeight="true" outlineLevel="0" collapsed="false">
      <c r="A68" s="12" t="n">
        <f aca="false">A67-0.1</f>
        <v>0.3</v>
      </c>
      <c r="B68" s="5" t="str">
        <f aca="false">TEXT($A68,"#0.00")</f>
        <v>0.30</v>
      </c>
      <c r="C68" s="6" t="str">
        <f aca="false">IF(LEN(B68)=6,"",IF(LEN(B68)=5," ","  "))&amp;B68</f>
        <v>0.30</v>
      </c>
      <c r="D68" s="7" t="str">
        <f aca="false">TEXT($A68,"#0.0#")</f>
        <v>0.3</v>
      </c>
      <c r="E68" s="8" t="str">
        <f aca="false">IF(A68&lt;0,""," ")&amp;IF(AND(-10&lt;A68,A68&lt;10)," ","")&amp;""""&amp;D68&amp;""""&amp;IF(ROUND(A68,1)=ROUND(A68,2)," ","")</f>
        <v>"0.3"</v>
      </c>
      <c r="F68" s="9" t="str">
        <f aca="false">$B$4&amp;SUBSTITUTE(SUBSTITUTE($B$1,$B$2,C68),$B$3,E68)</f>
        <v>text = { trigger = { health =   0.30 } localisation_key =   "0.3"  }</v>
      </c>
    </row>
    <row r="69" customFormat="false" ht="12.75" hidden="false" customHeight="true" outlineLevel="0" collapsed="false">
      <c r="A69" s="12" t="n">
        <f aca="false">A68-0.1</f>
        <v>0.2</v>
      </c>
      <c r="B69" s="5" t="str">
        <f aca="false">TEXT($A69,"#0.00")</f>
        <v>0.20</v>
      </c>
      <c r="C69" s="6" t="str">
        <f aca="false">IF(LEN(B69)=6,"",IF(LEN(B69)=5," ","  "))&amp;B69</f>
        <v>0.20</v>
      </c>
      <c r="D69" s="7" t="str">
        <f aca="false">TEXT($A69,"#0.0#")</f>
        <v>0.2</v>
      </c>
      <c r="E69" s="8" t="str">
        <f aca="false">IF(A69&lt;0,""," ")&amp;IF(AND(-10&lt;A69,A69&lt;10)," ","")&amp;""""&amp;D69&amp;""""&amp;IF(ROUND(A69,1)=ROUND(A69,2)," ","")</f>
        <v>"0.2"</v>
      </c>
      <c r="F69" s="9" t="str">
        <f aca="false">$B$4&amp;SUBSTITUTE(SUBSTITUTE($B$1,$B$2,C69),$B$3,E69)</f>
        <v>text = { trigger = { health =   0.20 } localisation_key =   "0.2"  }</v>
      </c>
    </row>
    <row r="70" customFormat="false" ht="12.75" hidden="false" customHeight="true" outlineLevel="0" collapsed="false">
      <c r="A70" s="12" t="n">
        <f aca="false">A69-0.1</f>
        <v>0.1</v>
      </c>
      <c r="B70" s="5" t="str">
        <f aca="false">TEXT($A70,"#0.00")</f>
        <v>0.10</v>
      </c>
      <c r="C70" s="6" t="str">
        <f aca="false">IF(LEN(B70)=6,"",IF(LEN(B70)=5," ","  "))&amp;B70</f>
        <v>0.10</v>
      </c>
      <c r="D70" s="7" t="str">
        <f aca="false">TEXT($A70,"#0.0#")</f>
        <v>0.1</v>
      </c>
      <c r="E70" s="8" t="str">
        <f aca="false">IF(A70&lt;0,""," ")&amp;IF(AND(-10&lt;A70,A70&lt;10)," ","")&amp;""""&amp;D70&amp;""""&amp;IF(ROUND(A70,1)=ROUND(A70,2)," ","")</f>
        <v>"0.1"</v>
      </c>
      <c r="F70" s="9" t="str">
        <f aca="false">$B$4&amp;SUBSTITUTE(SUBSTITUTE($B$1,$B$2,C70),$B$3,E70)</f>
        <v>text = { trigger = { health =   0.10 } localisation_key =   "0.1"  }</v>
      </c>
    </row>
    <row r="71" customFormat="false" ht="12.75" hidden="false" customHeight="true" outlineLevel="0" collapsed="false">
      <c r="A71" s="12" t="n">
        <f aca="false">A70-0.1</f>
        <v>0</v>
      </c>
      <c r="B71" s="5" t="str">
        <f aca="false">TEXT($A71,"#0.00")</f>
        <v>0.00</v>
      </c>
      <c r="C71" s="6" t="str">
        <f aca="false">IF(LEN(B71)=6,"",IF(LEN(B71)=5," ","  "))&amp;B71</f>
        <v>0.00</v>
      </c>
      <c r="D71" s="7" t="str">
        <f aca="false">TEXT($A71,"#0.0#")</f>
        <v>0.0</v>
      </c>
      <c r="E71" s="8" t="str">
        <f aca="false">IF(A71&lt;0,""," ")&amp;IF(AND(-10&lt;A71,A71&lt;10)," ","")&amp;""""&amp;D71&amp;""""&amp;IF(ROUND(A71,1)=ROUND(A71,2)," ","")</f>
        <v>"0.0"</v>
      </c>
      <c r="F71" s="9" t="str">
        <f aca="false">$B$4&amp;SUBSTITUTE(SUBSTITUTE($B$1,$B$2,C71),$B$3,E71)</f>
        <v>text = { trigger = { health =   0.00 } localisation_key =   "0.0"  }</v>
      </c>
    </row>
    <row r="72" customFormat="false" ht="12.75" hidden="false" customHeight="true" outlineLevel="0" collapsed="false">
      <c r="A72" s="12" t="n">
        <f aca="false">A71-0.1</f>
        <v>-0.1</v>
      </c>
      <c r="B72" s="5" t="str">
        <f aca="false">TEXT($A72,"#0.00")</f>
        <v>-0.10</v>
      </c>
      <c r="C72" s="6" t="str">
        <f aca="false">IF(LEN(B72)=6,"",IF(LEN(B72)=5," ","  "))&amp;B72</f>
        <v>-0.10</v>
      </c>
      <c r="D72" s="7" t="str">
        <f aca="false">TEXT($A72,"#0.0#")</f>
        <v>-0.1</v>
      </c>
      <c r="E72" s="8" t="str">
        <f aca="false">IF(A72&lt;0,""," ")&amp;IF(AND(-10&lt;A72,A72&lt;10)," ","")&amp;""""&amp;D72&amp;""""&amp;IF(ROUND(A72,1)=ROUND(A72,2)," ","")</f>
        <v>"-0.1"</v>
      </c>
      <c r="F72" s="9" t="str">
        <f aca="false">$B$4&amp;SUBSTITUTE(SUBSTITUTE($B$1,$B$2,C72),$B$3,E72)</f>
        <v>text = { trigger = { health =  -0.10 } localisation_key =  "-0.1"  }</v>
      </c>
    </row>
    <row r="73" customFormat="false" ht="12.75" hidden="false" customHeight="true" outlineLevel="0" collapsed="false">
      <c r="A73" s="12" t="n">
        <f aca="false">A72-0.1</f>
        <v>-0.2</v>
      </c>
      <c r="B73" s="5" t="str">
        <f aca="false">TEXT($A73,"#0.00")</f>
        <v>-0.20</v>
      </c>
      <c r="C73" s="6" t="str">
        <f aca="false">IF(LEN(B73)=6,"",IF(LEN(B73)=5," ","  "))&amp;B73</f>
        <v>-0.20</v>
      </c>
      <c r="D73" s="7" t="str">
        <f aca="false">TEXT($A73,"#0.0#")</f>
        <v>-0.2</v>
      </c>
      <c r="E73" s="8" t="str">
        <f aca="false">IF(A73&lt;0,""," ")&amp;IF(AND(-10&lt;A73,A73&lt;10)," ","")&amp;""""&amp;D73&amp;""""&amp;IF(ROUND(A73,1)=ROUND(A73,2)," ","")</f>
        <v>"-0.2"</v>
      </c>
      <c r="F73" s="9" t="str">
        <f aca="false">$B$4&amp;SUBSTITUTE(SUBSTITUTE($B$1,$B$2,C73),$B$3,E73)</f>
        <v>text = { trigger = { health =  -0.20 } localisation_key =  "-0.2"  }</v>
      </c>
    </row>
    <row r="74" customFormat="false" ht="12.75" hidden="false" customHeight="true" outlineLevel="0" collapsed="false">
      <c r="A74" s="12" t="n">
        <f aca="false">A73-0.1</f>
        <v>-0.3</v>
      </c>
      <c r="B74" s="5" t="str">
        <f aca="false">TEXT($A74,"#0.00")</f>
        <v>-0.30</v>
      </c>
      <c r="C74" s="6" t="str">
        <f aca="false">IF(LEN(B74)=6,"",IF(LEN(B74)=5," ","  "))&amp;B74</f>
        <v>-0.30</v>
      </c>
      <c r="D74" s="7" t="str">
        <f aca="false">TEXT($A74,"#0.0#")</f>
        <v>-0.3</v>
      </c>
      <c r="E74" s="8" t="str">
        <f aca="false">IF(A74&lt;0,""," ")&amp;IF(AND(-10&lt;A74,A74&lt;10)," ","")&amp;""""&amp;D74&amp;""""&amp;IF(ROUND(A74,1)=ROUND(A74,2)," ","")</f>
        <v>"-0.3"</v>
      </c>
      <c r="F74" s="9" t="str">
        <f aca="false">$B$4&amp;SUBSTITUTE(SUBSTITUTE($B$1,$B$2,C74),$B$3,E74)</f>
        <v>text = { trigger = { health =  -0.30 } localisation_key =  "-0.3"  }</v>
      </c>
    </row>
    <row r="75" customFormat="false" ht="12.75" hidden="false" customHeight="true" outlineLevel="0" collapsed="false">
      <c r="A75" s="12" t="n">
        <f aca="false">A74-0.1</f>
        <v>-0.4</v>
      </c>
      <c r="B75" s="5" t="str">
        <f aca="false">TEXT($A75,"#0.00")</f>
        <v>-0.40</v>
      </c>
      <c r="C75" s="6" t="str">
        <f aca="false">IF(LEN(B75)=6,"",IF(LEN(B75)=5," ","  "))&amp;B75</f>
        <v>-0.40</v>
      </c>
      <c r="D75" s="7" t="str">
        <f aca="false">TEXT($A75,"#0.0#")</f>
        <v>-0.4</v>
      </c>
      <c r="E75" s="8" t="str">
        <f aca="false">IF(A75&lt;0,""," ")&amp;IF(AND(-10&lt;A75,A75&lt;10)," ","")&amp;""""&amp;D75&amp;""""&amp;IF(ROUND(A75,1)=ROUND(A75,2)," ","")</f>
        <v>"-0.4"</v>
      </c>
      <c r="F75" s="9" t="str">
        <f aca="false">$B$4&amp;SUBSTITUTE(SUBSTITUTE($B$1,$B$2,C75),$B$3,E75)</f>
        <v>text = { trigger = { health =  -0.40 } localisation_key =  "-0.4"  }</v>
      </c>
    </row>
    <row r="76" customFormat="false" ht="12.75" hidden="false" customHeight="true" outlineLevel="0" collapsed="false">
      <c r="A76" s="12" t="n">
        <f aca="false">A75-0.1</f>
        <v>-0.5</v>
      </c>
      <c r="B76" s="5" t="str">
        <f aca="false">TEXT($A76,"#0.00")</f>
        <v>-0.50</v>
      </c>
      <c r="C76" s="6" t="str">
        <f aca="false">IF(LEN(B76)=6,"",IF(LEN(B76)=5," ","  "))&amp;B76</f>
        <v>-0.50</v>
      </c>
      <c r="D76" s="7" t="str">
        <f aca="false">TEXT($A76,"#0.0#")</f>
        <v>-0.5</v>
      </c>
      <c r="E76" s="8" t="str">
        <f aca="false">IF(A76&lt;0,""," ")&amp;IF(AND(-10&lt;A76,A76&lt;10)," ","")&amp;""""&amp;D76&amp;""""&amp;IF(ROUND(A76,1)=ROUND(A76,2)," ","")</f>
        <v>"-0.5"</v>
      </c>
      <c r="F76" s="9" t="str">
        <f aca="false">$B$4&amp;SUBSTITUTE(SUBSTITUTE($B$1,$B$2,C76),$B$3,E76)</f>
        <v>text = { trigger = { health =  -0.50 } localisation_key =  "-0.5"  }</v>
      </c>
    </row>
    <row r="77" customFormat="false" ht="12.75" hidden="false" customHeight="true" outlineLevel="0" collapsed="false">
      <c r="A77" s="12" t="n">
        <f aca="false">A76-0.25</f>
        <v>-0.75</v>
      </c>
      <c r="B77" s="5" t="str">
        <f aca="false">TEXT($A77,"#0.00")</f>
        <v>-0.75</v>
      </c>
      <c r="C77" s="6" t="str">
        <f aca="false">IF(LEN(B77)=6,"",IF(LEN(B77)=5," ","  "))&amp;B77</f>
        <v>-0.75</v>
      </c>
      <c r="D77" s="7" t="str">
        <f aca="false">TEXT($A77,"#0.0#")</f>
        <v>-0.75</v>
      </c>
      <c r="E77" s="8" t="str">
        <f aca="false">IF(A77&lt;0,""," ")&amp;IF(AND(-10&lt;A77,A77&lt;10)," ","")&amp;""""&amp;D77&amp;""""&amp;IF(ROUND(A77,1)=ROUND(A77,2)," ","")</f>
        <v>"-0.75"</v>
      </c>
      <c r="F77" s="9" t="str">
        <f aca="false">$B$4&amp;SUBSTITUTE(SUBSTITUTE($B$1,$B$2,C77),$B$3,E77)</f>
        <v>text = { trigger = { health =  -0.75 } localisation_key =  "-0.75" }</v>
      </c>
    </row>
    <row r="78" customFormat="false" ht="12.75" hidden="false" customHeight="true" outlineLevel="0" collapsed="false">
      <c r="A78" s="12" t="n">
        <f aca="false">A77-0.25</f>
        <v>-1</v>
      </c>
      <c r="B78" s="5" t="str">
        <f aca="false">TEXT($A78,"#0.00")</f>
        <v>-1.00</v>
      </c>
      <c r="C78" s="6" t="str">
        <f aca="false">IF(LEN(B78)=6,"",IF(LEN(B78)=5," ","  "))&amp;B78</f>
        <v>-1.00</v>
      </c>
      <c r="D78" s="7" t="str">
        <f aca="false">TEXT($A78,"#0.0#")</f>
        <v>-1.0</v>
      </c>
      <c r="E78" s="8" t="str">
        <f aca="false">IF(A78&lt;0,""," ")&amp;IF(AND(-10&lt;A78,A78&lt;10)," ","")&amp;""""&amp;D78&amp;""""&amp;IF(ROUND(A78,1)=ROUND(A78,2)," ","")</f>
        <v>"-1.0"</v>
      </c>
      <c r="F78" s="9" t="str">
        <f aca="false">$B$4&amp;SUBSTITUTE(SUBSTITUTE($B$1,$B$2,C78),$B$3,E78)</f>
        <v>text = { trigger = { health =  -1.00 } localisation_key =  "-1.0"  }</v>
      </c>
    </row>
    <row r="79" customFormat="false" ht="12.75" hidden="false" customHeight="true" outlineLevel="0" collapsed="false">
      <c r="A79" s="11" t="n">
        <f aca="false">A78-0.5</f>
        <v>-1.5</v>
      </c>
      <c r="B79" s="5" t="str">
        <f aca="false">TEXT($A79,"#0.00")</f>
        <v>-1.50</v>
      </c>
      <c r="C79" s="6" t="str">
        <f aca="false">IF(LEN(B79)=6,"",IF(LEN(B79)=5," ","  "))&amp;B79</f>
        <v>-1.50</v>
      </c>
      <c r="D79" s="7" t="str">
        <f aca="false">TEXT($A79,"#0.0#")</f>
        <v>-1.5</v>
      </c>
      <c r="E79" s="8" t="str">
        <f aca="false">IF(A79&lt;0,""," ")&amp;IF(AND(-10&lt;A79,A79&lt;10)," ","")&amp;""""&amp;D79&amp;""""&amp;IF(ROUND(A79,1)=ROUND(A79,2)," ","")</f>
        <v>"-1.5"</v>
      </c>
      <c r="F79" s="9" t="str">
        <f aca="false">$B$4&amp;SUBSTITUTE(SUBSTITUTE($B$1,$B$2,C79),$B$3,E79)</f>
        <v>text = { trigger = { health =  -1.50 } localisation_key =  "-1.5"  }</v>
      </c>
    </row>
    <row r="80" customFormat="false" ht="12.75" hidden="false" customHeight="true" outlineLevel="0" collapsed="false">
      <c r="A80" s="11" t="n">
        <f aca="false">A79-0.5</f>
        <v>-2</v>
      </c>
      <c r="B80" s="5" t="str">
        <f aca="false">TEXT($A80,"#0.00")</f>
        <v>-2.00</v>
      </c>
      <c r="C80" s="6" t="str">
        <f aca="false">IF(LEN(B80)=6,"",IF(LEN(B80)=5," ","  "))&amp;B80</f>
        <v>-2.00</v>
      </c>
      <c r="D80" s="7" t="str">
        <f aca="false">TEXT($A80,"#0.0#")</f>
        <v>-2.0</v>
      </c>
      <c r="E80" s="8" t="str">
        <f aca="false">IF(A80&lt;0,""," ")&amp;IF(AND(-10&lt;A80,A80&lt;10)," ","")&amp;""""&amp;D80&amp;""""&amp;IF(ROUND(A80,1)=ROUND(A80,2)," ","")</f>
        <v>"-2.0"</v>
      </c>
      <c r="F80" s="9" t="str">
        <f aca="false">$B$4&amp;SUBSTITUTE(SUBSTITUTE($B$1,$B$2,C80),$B$3,E80)</f>
        <v>text = { trigger = { health =  -2.00 } localisation_key =  "-2.0"  }</v>
      </c>
    </row>
    <row r="81" customFormat="false" ht="12.75" hidden="false" customHeight="true" outlineLevel="0" collapsed="false">
      <c r="A81" s="11" t="n">
        <f aca="false">A80-0.5</f>
        <v>-2.5</v>
      </c>
      <c r="B81" s="5" t="str">
        <f aca="false">TEXT($A81,"#0.00")</f>
        <v>-2.50</v>
      </c>
      <c r="C81" s="6" t="str">
        <f aca="false">IF(LEN(B81)=6,"",IF(LEN(B81)=5," ","  "))&amp;B81</f>
        <v>-2.50</v>
      </c>
      <c r="D81" s="7" t="str">
        <f aca="false">TEXT($A81,"#0.0#")</f>
        <v>-2.5</v>
      </c>
      <c r="E81" s="8" t="str">
        <f aca="false">IF(A81&lt;0,""," ")&amp;IF(AND(-10&lt;A81,A81&lt;10)," ","")&amp;""""&amp;D81&amp;""""&amp;IF(ROUND(A81,1)=ROUND(A81,2)," ","")</f>
        <v>"-2.5"</v>
      </c>
      <c r="F81" s="9" t="str">
        <f aca="false">$B$4&amp;SUBSTITUTE(SUBSTITUTE($B$1,$B$2,C81),$B$3,E81)</f>
        <v>text = { trigger = { health =  -2.50 } localisation_key =  "-2.5"  }</v>
      </c>
    </row>
    <row r="82" customFormat="false" ht="12.75" hidden="false" customHeight="true" outlineLevel="0" collapsed="false">
      <c r="A82" s="11" t="n">
        <f aca="false">A81-0.5</f>
        <v>-3</v>
      </c>
      <c r="B82" s="5" t="str">
        <f aca="false">TEXT($A82,"#0.00")</f>
        <v>-3.00</v>
      </c>
      <c r="C82" s="6" t="str">
        <f aca="false">IF(LEN(B82)=6,"",IF(LEN(B82)=5," ","  "))&amp;B82</f>
        <v>-3.00</v>
      </c>
      <c r="D82" s="7" t="str">
        <f aca="false">TEXT($A82,"#0.0#")</f>
        <v>-3.0</v>
      </c>
      <c r="E82" s="8" t="str">
        <f aca="false">IF(A82&lt;0,""," ")&amp;IF(AND(-10&lt;A82,A82&lt;10)," ","")&amp;""""&amp;D82&amp;""""&amp;IF(ROUND(A82,1)=ROUND(A82,2)," ","")</f>
        <v>"-3.0"</v>
      </c>
      <c r="F82" s="9" t="str">
        <f aca="false">$B$4&amp;SUBSTITUTE(SUBSTITUTE($B$1,$B$2,C82),$B$3,E82)</f>
        <v>text = { trigger = { health =  -3.00 } localisation_key =  "-3.0"  }</v>
      </c>
    </row>
    <row r="83" customFormat="false" ht="12.75" hidden="false" customHeight="true" outlineLevel="0" collapsed="false">
      <c r="A83" s="11" t="n">
        <f aca="false">A82-0.5</f>
        <v>-3.5</v>
      </c>
      <c r="B83" s="5" t="str">
        <f aca="false">TEXT($A83,"#0.00")</f>
        <v>-3.50</v>
      </c>
      <c r="C83" s="6" t="str">
        <f aca="false">IF(LEN(B83)=6,"",IF(LEN(B83)=5," ","  "))&amp;B83</f>
        <v>-3.50</v>
      </c>
      <c r="D83" s="7" t="str">
        <f aca="false">TEXT($A83,"#0.0#")</f>
        <v>-3.5</v>
      </c>
      <c r="E83" s="8" t="str">
        <f aca="false">IF(A83&lt;0,""," ")&amp;IF(AND(-10&lt;A83,A83&lt;10)," ","")&amp;""""&amp;D83&amp;""""&amp;IF(ROUND(A83,1)=ROUND(A83,2)," ","")</f>
        <v>"-3.5"</v>
      </c>
      <c r="F83" s="9" t="str">
        <f aca="false">$B$4&amp;SUBSTITUTE(SUBSTITUTE($B$1,$B$2,C83),$B$3,E83)</f>
        <v>text = { trigger = { health =  -3.50 } localisation_key =  "-3.5"  }</v>
      </c>
    </row>
    <row r="84" customFormat="false" ht="12.75" hidden="false" customHeight="true" outlineLevel="0" collapsed="false">
      <c r="A84" s="11" t="n">
        <f aca="false">A83-0.5</f>
        <v>-4</v>
      </c>
      <c r="B84" s="5" t="str">
        <f aca="false">TEXT($A84,"#0.00")</f>
        <v>-4.00</v>
      </c>
      <c r="C84" s="6" t="str">
        <f aca="false">IF(LEN(B84)=6,"",IF(LEN(B84)=5," ","  "))&amp;B84</f>
        <v>-4.00</v>
      </c>
      <c r="D84" s="7" t="str">
        <f aca="false">TEXT($A84,"#0.0#")</f>
        <v>-4.0</v>
      </c>
      <c r="E84" s="8" t="str">
        <f aca="false">IF(A84&lt;0,""," ")&amp;IF(AND(-10&lt;A84,A84&lt;10)," ","")&amp;""""&amp;D84&amp;""""&amp;IF(ROUND(A84,1)=ROUND(A84,2)," ","")</f>
        <v>"-4.0"</v>
      </c>
      <c r="F84" s="9" t="str">
        <f aca="false">$B$4&amp;SUBSTITUTE(SUBSTITUTE($B$1,$B$2,C84),$B$3,E84)</f>
        <v>text = { trigger = { health =  -4.00 } localisation_key =  "-4.0"  }</v>
      </c>
    </row>
    <row r="85" customFormat="false" ht="12.75" hidden="false" customHeight="true" outlineLevel="0" collapsed="false">
      <c r="A85" s="11" t="n">
        <f aca="false">A84-0.5</f>
        <v>-4.5</v>
      </c>
      <c r="B85" s="5" t="str">
        <f aca="false">TEXT($A85,"#0.00")</f>
        <v>-4.50</v>
      </c>
      <c r="C85" s="6" t="str">
        <f aca="false">IF(LEN(B85)=6,"",IF(LEN(B85)=5," ","  "))&amp;B85</f>
        <v>-4.50</v>
      </c>
      <c r="D85" s="7" t="str">
        <f aca="false">TEXT($A85,"#0.0#")</f>
        <v>-4.5</v>
      </c>
      <c r="E85" s="8" t="str">
        <f aca="false">IF(A85&lt;0,""," ")&amp;IF(AND(-10&lt;A85,A85&lt;10)," ","")&amp;""""&amp;D85&amp;""""&amp;IF(ROUND(A85,1)=ROUND(A85,2)," ","")</f>
        <v>"-4.5"</v>
      </c>
      <c r="F85" s="9" t="str">
        <f aca="false">$B$4&amp;SUBSTITUTE(SUBSTITUTE($B$1,$B$2,C85),$B$3,E85)</f>
        <v>text = { trigger = { health =  -4.50 } localisation_key =  "-4.5"  }</v>
      </c>
    </row>
    <row r="86" customFormat="false" ht="12.75" hidden="false" customHeight="true" outlineLevel="0" collapsed="false">
      <c r="A86" s="11" t="n">
        <f aca="false">A85-0.5</f>
        <v>-5</v>
      </c>
      <c r="B86" s="5" t="str">
        <f aca="false">TEXT($A86,"#0.00")</f>
        <v>-5.00</v>
      </c>
      <c r="C86" s="6" t="str">
        <f aca="false">IF(LEN(B86)=6,"",IF(LEN(B86)=5," ","  "))&amp;B86</f>
        <v>-5.00</v>
      </c>
      <c r="D86" s="7" t="str">
        <f aca="false">TEXT($A86,"#0.0#")</f>
        <v>-5.0</v>
      </c>
      <c r="E86" s="8" t="str">
        <f aca="false">IF(A86&lt;0,""," ")&amp;IF(AND(-10&lt;A86,A86&lt;10)," ","")&amp;""""&amp;D86&amp;""""&amp;IF(ROUND(A86,1)=ROUND(A86,2)," ","")</f>
        <v>"-5.0"</v>
      </c>
      <c r="F86" s="9" t="str">
        <f aca="false">$B$4&amp;SUBSTITUTE(SUBSTITUTE($B$1,$B$2,C86),$B$3,E86)</f>
        <v>text = { trigger = { health =  -5.00 } localisation_key =  "-5.0"  }</v>
      </c>
    </row>
    <row r="87" customFormat="false" ht="12.75" hidden="false" customHeight="true" outlineLevel="0" collapsed="false">
      <c r="A87" s="13" t="n">
        <f aca="false">A86-1</f>
        <v>-6</v>
      </c>
      <c r="B87" s="5" t="str">
        <f aca="false">TEXT($A87,"#0.00")</f>
        <v>-6.00</v>
      </c>
      <c r="C87" s="6" t="str">
        <f aca="false">IF(LEN(B87)=6,"",IF(LEN(B87)=5," ","  "))&amp;B87</f>
        <v>-6.00</v>
      </c>
      <c r="D87" s="7" t="str">
        <f aca="false">TEXT($A87,"#0.0#")</f>
        <v>-6.0</v>
      </c>
      <c r="E87" s="8" t="str">
        <f aca="false">IF(A87&lt;0,""," ")&amp;IF(AND(-10&lt;A87,A87&lt;10)," ","")&amp;""""&amp;D87&amp;""""&amp;IF(ROUND(A87,1)=ROUND(A87,2)," ","")</f>
        <v>"-6.0"</v>
      </c>
      <c r="F87" s="9" t="str">
        <f aca="false">$B$4&amp;SUBSTITUTE(SUBSTITUTE($B$1,$B$2,C87),$B$3,E87)</f>
        <v>text = { trigger = { health =  -6.00 } localisation_key =  "-6.0"  }</v>
      </c>
    </row>
    <row r="88" customFormat="false" ht="12.75" hidden="false" customHeight="true" outlineLevel="0" collapsed="false">
      <c r="A88" s="13" t="n">
        <f aca="false">A87-1</f>
        <v>-7</v>
      </c>
      <c r="B88" s="5" t="str">
        <f aca="false">TEXT($A88,"#0.00")</f>
        <v>-7.00</v>
      </c>
      <c r="C88" s="6" t="str">
        <f aca="false">IF(LEN(B88)=6,"",IF(LEN(B88)=5," ","  "))&amp;B88</f>
        <v>-7.00</v>
      </c>
      <c r="D88" s="7" t="str">
        <f aca="false">TEXT($A88,"#0.0#")</f>
        <v>-7.0</v>
      </c>
      <c r="E88" s="8" t="str">
        <f aca="false">IF(A88&lt;0,""," ")&amp;IF(AND(-10&lt;A88,A88&lt;10)," ","")&amp;""""&amp;D88&amp;""""&amp;IF(ROUND(A88,1)=ROUND(A88,2)," ","")</f>
        <v>"-7.0"</v>
      </c>
      <c r="F88" s="9" t="str">
        <f aca="false">$B$4&amp;SUBSTITUTE(SUBSTITUTE($B$1,$B$2,C88),$B$3,E88)</f>
        <v>text = { trigger = { health =  -7.00 } localisation_key =  "-7.0"  }</v>
      </c>
    </row>
    <row r="89" customFormat="false" ht="12.75" hidden="false" customHeight="true" outlineLevel="0" collapsed="false">
      <c r="A89" s="13" t="n">
        <f aca="false">A88-1</f>
        <v>-8</v>
      </c>
      <c r="B89" s="5" t="str">
        <f aca="false">TEXT($A89,"#0.00")</f>
        <v>-8.00</v>
      </c>
      <c r="C89" s="6" t="str">
        <f aca="false">IF(LEN(B89)=6,"",IF(LEN(B89)=5," ","  "))&amp;B89</f>
        <v>-8.00</v>
      </c>
      <c r="D89" s="7" t="str">
        <f aca="false">TEXT($A89,"#0.0#")</f>
        <v>-8.0</v>
      </c>
      <c r="E89" s="8" t="str">
        <f aca="false">IF(A89&lt;0,""," ")&amp;IF(AND(-10&lt;A89,A89&lt;10)," ","")&amp;""""&amp;D89&amp;""""&amp;IF(ROUND(A89,1)=ROUND(A89,2)," ","")</f>
        <v>"-8.0"</v>
      </c>
      <c r="F89" s="9" t="str">
        <f aca="false">$B$4&amp;SUBSTITUTE(SUBSTITUTE($B$1,$B$2,C89),$B$3,E89)</f>
        <v>text = { trigger = { health =  -8.00 } localisation_key =  "-8.0"  }</v>
      </c>
    </row>
    <row r="90" customFormat="false" ht="12.75" hidden="false" customHeight="true" outlineLevel="0" collapsed="false">
      <c r="A90" s="13" t="n">
        <f aca="false">A89-1</f>
        <v>-9</v>
      </c>
      <c r="B90" s="5" t="str">
        <f aca="false">TEXT($A90,"#0.00")</f>
        <v>-9.00</v>
      </c>
      <c r="C90" s="6" t="str">
        <f aca="false">IF(LEN(B90)=6,"",IF(LEN(B90)=5," ","  "))&amp;B90</f>
        <v>-9.00</v>
      </c>
      <c r="D90" s="7" t="str">
        <f aca="false">TEXT($A90,"#0.0#")</f>
        <v>-9.0</v>
      </c>
      <c r="E90" s="8" t="str">
        <f aca="false">IF(A90&lt;0,""," ")&amp;IF(AND(-10&lt;A90,A90&lt;10)," ","")&amp;""""&amp;D90&amp;""""&amp;IF(ROUND(A90,1)=ROUND(A90,2)," ","")</f>
        <v>"-9.0"</v>
      </c>
      <c r="F90" s="9" t="str">
        <f aca="false">$B$4&amp;SUBSTITUTE(SUBSTITUTE($B$1,$B$2,C90),$B$3,E90)</f>
        <v>text = { trigger = { health =  -9.00 } localisation_key =  "-9.0"  }</v>
      </c>
    </row>
    <row r="91" customFormat="false" ht="12.75" hidden="false" customHeight="true" outlineLevel="0" collapsed="false">
      <c r="A91" s="13" t="n">
        <f aca="false">A90-1</f>
        <v>-10</v>
      </c>
      <c r="B91" s="5" t="str">
        <f aca="false">TEXT($A91,"#0.00")</f>
        <v>-10.00</v>
      </c>
      <c r="C91" s="6" t="str">
        <f aca="false">IF(LEN(B91)=6,"",IF(LEN(B91)=5," ","  "))&amp;B91</f>
        <v>-10.00</v>
      </c>
      <c r="D91" s="7" t="str">
        <f aca="false">TEXT($A91,"#0.0#")</f>
        <v>-10.0</v>
      </c>
      <c r="E91" s="8" t="str">
        <f aca="false">IF(A91&lt;0,""," ")&amp;IF(AND(-10&lt;A91,A91&lt;10)," ","")&amp;""""&amp;D91&amp;""""&amp;IF(ROUND(A91,1)=ROUND(A91,2)," ","")</f>
        <v>"-10.0"</v>
      </c>
      <c r="F91" s="9" t="str">
        <f aca="false">$B$4&amp;SUBSTITUTE(SUBSTITUTE($B$1,$B$2,C91),$B$3,E91)</f>
        <v>text = { trigger = { health = -10.00 } localisation_key = "-10.0"  }</v>
      </c>
    </row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8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pane xSplit="0" ySplit="7" topLeftCell="A8" activePane="bottomLeft" state="frozen"/>
      <selection pane="topLeft" activeCell="A1" activeCellId="0" sqref="A1"/>
      <selection pane="bottom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07"/>
    <col collapsed="false" customWidth="true" hidden="false" outlineLevel="0" max="2" min="2" style="1" width="21.43"/>
    <col collapsed="false" customWidth="true" hidden="false" outlineLevel="0" max="3" min="3" style="1" width="19.35"/>
    <col collapsed="false" customWidth="true" hidden="false" outlineLevel="0" max="4" min="4" style="1" width="19.2"/>
    <col collapsed="false" customWidth="true" hidden="false" outlineLevel="0" max="5" min="5" style="1" width="21.07"/>
    <col collapsed="false" customWidth="true" hidden="false" outlineLevel="0" max="6" min="6" style="1" width="16.32"/>
  </cols>
  <sheetData>
    <row r="1" customFormat="false" ht="12.8" hidden="false" customHeight="false" outlineLevel="0" collapsed="false">
      <c r="A1" s="1" t="s">
        <v>0</v>
      </c>
      <c r="B1" s="1" t="s">
        <v>14</v>
      </c>
    </row>
    <row r="2" customFormat="false" ht="12.8" hidden="false" customHeight="false" outlineLevel="0" collapsed="false">
      <c r="A2" s="1" t="s">
        <v>15</v>
      </c>
      <c r="B2" s="1" t="s">
        <v>3</v>
      </c>
    </row>
    <row r="3" customFormat="false" ht="13.05" hidden="false" customHeight="true" outlineLevel="0" collapsed="false">
      <c r="A3" s="1" t="s">
        <v>16</v>
      </c>
      <c r="B3" s="1" t="s">
        <v>5</v>
      </c>
    </row>
    <row r="4" customFormat="false" ht="13.05" hidden="false" customHeight="true" outlineLevel="0" collapsed="false">
      <c r="A4" s="1" t="s">
        <v>6</v>
      </c>
      <c r="B4" s="2" t="str">
        <f aca="false">CHAR(13)&amp;CHAR(10)&amp;CHAR(9)</f>
        <v>
	</v>
      </c>
    </row>
    <row r="5" customFormat="false" ht="13.05" hidden="false" customHeight="true" outlineLevel="0" collapsed="false">
      <c r="A5" s="1" t="s">
        <v>7</v>
      </c>
      <c r="B5" s="14" t="str">
        <f aca="false">_xlfn.TEXTJOIN("",0,$F$8:$F$88)</f>
        <v>text = { trigger = { fertility =  3.00 } localisation_key =  "300%" }
	text = { trigger = { fertility =  2.95 } localisation_key =  "295%" }
	text = { trigger = { fertility =  2.90 } localisation_key =  "290%" }
	text = { trigger = { fertility =  2.85 } localisation_key =  "285%" }
	text = { trigger = { fertility =  2.80 } localisation_key =  "280%" }
	text = { trigger = { fertility =  2.75 } localisation_key =  "275%" }
	text = { trigger = { fertility =  2.70 } localisation_key =  "270%" }
	text = { trigger = { fertility =  2.65 } localisation_key =  "265%" }
	text = { trigger = { fertility =  2.60 } localisation_key =  "260%" }
	text = { trigger = { fertility =  2.55 } localisation_key =  "255%" }
	text = { trigger = { fertility =  2.50 } localisation_key =  "250%" }
	text = { trigger = { fertility =  2.45 } localisation_key =  "245%" }
	text = { trigger = { fertility =  2.40 } localisation_key =  "240%" }
	text = { trigger = { fertility =  2.35 } localisation_key =  "235%" }
	text = { trigger = { fertility =  2.30 } localisation_key =  "230%" }
	text = { trigger = { fertility =  2.25 } localisation_key =  "225%" }
	text = { trigger = { fertility =  2.20 } localisation_key =  "220%" }
	text = { trigger = { fertility =  2.15 } localisation_key =  "215%" }
	text = { trigger = { fertility =  2.10 } localisation_key =  "210%" }
	text = { trigger = { fertility =  2.05 } localisation_key =  "205%" }
	text = { trigger = { fertility =  2.00 } localisation_key =  "200%" }
	text = { trigger = { fertility =  1.95 } localisation_key =  "195%" }
	text = { trigger = { fertility =  1.90 } localisation_key =  "190%" }
	text = { trigger = { fertility =  1.85 } localisation_key =  "185%" }
	text = { trigger = { fertility =  1.80 } localisation_key =  "180%" }
	text = { trigger = { fertility =  1.75 } localisation_key =  "175%" }
	text = { trigger = { fertility =  1.70 } localisation_key =  "170%" }
	text = { trigger = { fertility =  1.65 } localisation_key =  "165%" }
	text = { trigger = { fertility =  1.60 } localisation_key =  "160%" }
	text = { trigger = { fertility =  1.55 } localisation_key =  "155%" }
	text = { trigger = { fertility =  1.50 } localisation_key =  "150%" }
	text = { trigger = { fertility =  1.45 } localisation_key =  "145%" }
	text = { trigger = { fertility =  1.40 } localisation_key =  "140%" }
	text = { trigger = { fertility =  1.35 } localisation_key =  "135%" }
	text = { trigger = { fertility =  1.30 } localisation_key =  "130%" }
	text = { trigger = { fertility =  1.25 } localisation_key =  "125%" }
	text = { trigger = { fertility =  1.20 } localisation_key =  "120%" }
	text = { trigger = { fertility =  1.15 } localisation_key =  "115%" }
	text = { trigger = { fertility =  1.10 } localisation_key =  "110%" }
	text = { trigger = { fertility =  1.05 } localisation_key =  "105%" }
	text = { trigger = { fertility =  1.00 } localisation_key =  "100%" }
	text = { trigger = { fertility =  0.95 } localisation_key =   "95%" }
	text = { trigger = { fertility =  0.90 } localisation_key =   "90%" }
	text = { trigger = { fertility =  0.85 } localisation_key =   "85%" }
	text = { trigger = { fertility =  0.80 } localisation_key =   "80%" }
	text = { trigger = { fertility =  0.75 } localisation_key =   "75%" }
	text = { trigger = { fertility =  0.70 } localisation_key =   "70%" }
	text = { trigger = { fertility =  0.65 } localisation_key =   "65%" }
	text = { trigger = { fertility =  0.60 } localisation_key =   "60%" }
	text = { trigger = { fertility =  0.55 } localisation_key =   "55%" }
	text = { trigger = { fertility =  0.50 } localisation_key =   "50%" }
	text = { trigger = { fertility =  0.45 } localisation_key =   "45%" }
	text = { trigger = { fertility =  0.40 } localisation_key =   "40%" }
	text = { trigger = { fertility =  0.35 } localisation_key =   "35%" }
	text = { trigger = { fertility =  0.30 } localisation_key =   "30%" }
	text = { trigger = { fertility =  0.25 } localisation_key =   "25%" }
	text = { trigger = { fertility =  0.20 } localisation_key =   "20%" }
	text = { trigger = { fertility =  0.15 } localisation_key =   "15%" }
	text = { trigger = { fertility =  0.10 } localisation_key =   "10%" }
	text = { trigger = { fertility =  0.05 } localisation_key =    "5%" }
	text = { trigger = { fertility =  0.00 } localisation_key =    "0%" }
	text = { trigger = { fertility = -0.05 } localisation_key =   "-5%" }
	text = { trigger = { fertility = -0.10 } localisation_key =  "-10%" }
	text = { trigger = { fertility = -0.15 } localisation_key =  "-15%" }
	text = { trigger = { fertility = -0.20 } localisation_key =  "-20%" }
	text = { trigger = { fertility = -0.25 } localisation_key =  "-25%" }
	text = { trigger = { fertility = -0.30 } localisation_key =  "-30%" }
	text = { trigger = { fertility = -0.35 } localisation_key =  "-35%" }
	text = { trigger = { fertility = -0.40 } localisation_key =  "-40%" }
	text = { trigger = { fertility = -0.45 } localisation_key =  "-45%" }
	text = { trigger = { fertility = -0.50 } localisation_key =  "-50%" }
	text = { trigger = { fertility = -0.55 } localisation_key =  "-55%" }
	text = { trigger = { fertility = -0.60 } localisation_key =  "-60%" }
	text = { trigger = { fertility = -0.65 } localisation_key =  "-65%" }
	text = { trigger = { fertility = -0.70 } localisation_key =  "-70%" }
	text = { trigger = { fertility = -0.75 } localisation_key =  "-75%" }
	text = { trigger = { fertility = -0.80 } localisation_key =  "-80%" }
	text = { trigger = { fertility = -0.85 } localisation_key =  "-85%" }
	text = { trigger = { fertility = -0.90 } localisation_key =  "-90%" }
	text = { trigger = { fertility = -0.95 } localisation_key =  "-95%" }
	text = { trigger = { fertility = -1.00 } localisation_key = "-100%" }</v>
      </c>
    </row>
    <row r="6" customFormat="false" ht="13.05" hidden="false" customHeight="true" outlineLevel="0" collapsed="false"/>
    <row r="7" customFormat="false" ht="12.8" hidden="false" customHeight="false" outlineLevel="0" collapsed="false">
      <c r="A7" s="1" t="s">
        <v>17</v>
      </c>
      <c r="B7" s="1" t="s">
        <v>9</v>
      </c>
      <c r="C7" s="1" t="s">
        <v>18</v>
      </c>
      <c r="D7" s="1" t="s">
        <v>11</v>
      </c>
      <c r="E7" s="1" t="s">
        <v>19</v>
      </c>
      <c r="F7" s="1" t="s">
        <v>13</v>
      </c>
    </row>
    <row r="8" customFormat="false" ht="12.75" hidden="false" customHeight="true" outlineLevel="0" collapsed="false">
      <c r="A8" s="4" t="n">
        <v>3</v>
      </c>
      <c r="B8" s="5" t="str">
        <f aca="false">TEXT($A8,"0.00")</f>
        <v>3.00</v>
      </c>
      <c r="C8" s="6" t="str">
        <f aca="false">IF(LEN(B8)=5,""," ")&amp;B8</f>
        <v>3.00</v>
      </c>
      <c r="D8" s="7" t="str">
        <f aca="false">TEXT(A8,"0%")</f>
        <v>300%</v>
      </c>
      <c r="E8" s="5" t="str">
        <f aca="false">IF(LEN(D8)=5,"",IF(LEN(D8)=4," ",IF(LEN(D8)=3,"  ","   ")))&amp;""""&amp;D8&amp;""""</f>
        <v>"300%"</v>
      </c>
      <c r="F8" s="9" t="str">
        <f aca="false">$B$4&amp;SUBSTITUTE(SUBSTITUTE($B$1,$B$2,C8),$B$3,E8)</f>
        <v>text = { trigger = { fertility =  3.00 } localisation_key =  "300%" }</v>
      </c>
      <c r="G8" s="1"/>
    </row>
    <row r="9" customFormat="false" ht="12.75" hidden="false" customHeight="true" outlineLevel="0" collapsed="false">
      <c r="A9" s="10" t="n">
        <f aca="false">ROUND(A8-0.05,2)</f>
        <v>2.95</v>
      </c>
      <c r="B9" s="5" t="str">
        <f aca="false">TEXT($A9,"0.00")</f>
        <v>2.95</v>
      </c>
      <c r="C9" s="6" t="str">
        <f aca="false">IF(LEN(B9)=5,""," ")&amp;B9</f>
        <v>2.95</v>
      </c>
      <c r="D9" s="7" t="str">
        <f aca="false">TEXT(A9,"0%")</f>
        <v>295%</v>
      </c>
      <c r="E9" s="5" t="str">
        <f aca="false">IF(LEN(D9)=5,"",IF(LEN(D9)=4," ",IF(LEN(D9)=3,"  ","   ")))&amp;""""&amp;D9&amp;""""</f>
        <v>"295%"</v>
      </c>
      <c r="F9" s="9" t="str">
        <f aca="false">$B$4&amp;SUBSTITUTE(SUBSTITUTE($B$1,$B$2,C9),$B$3,E9)</f>
        <v>text = { trigger = { fertility =  2.95 } localisation_key =  "295%" }</v>
      </c>
      <c r="G9" s="1"/>
    </row>
    <row r="10" customFormat="false" ht="12.75" hidden="false" customHeight="true" outlineLevel="0" collapsed="false">
      <c r="A10" s="10" t="n">
        <f aca="false">ROUND(A9-0.05,2)</f>
        <v>2.9</v>
      </c>
      <c r="B10" s="5" t="str">
        <f aca="false">TEXT($A10,"0.00")</f>
        <v>2.90</v>
      </c>
      <c r="C10" s="6" t="str">
        <f aca="false">IF(LEN(B10)=5,""," ")&amp;B10</f>
        <v>2.90</v>
      </c>
      <c r="D10" s="7" t="str">
        <f aca="false">TEXT(A10,"0%")</f>
        <v>290%</v>
      </c>
      <c r="E10" s="5" t="str">
        <f aca="false">IF(LEN(D10)=5,"",IF(LEN(D10)=4," ",IF(LEN(D10)=3,"  ","   ")))&amp;""""&amp;D10&amp;""""</f>
        <v>"290%"</v>
      </c>
      <c r="F10" s="9" t="str">
        <f aca="false">$B$4&amp;SUBSTITUTE(SUBSTITUTE($B$1,$B$2,C10),$B$3,E10)</f>
        <v>text = { trigger = { fertility =  2.90 } localisation_key =  "290%" }</v>
      </c>
    </row>
    <row r="11" customFormat="false" ht="12.75" hidden="false" customHeight="true" outlineLevel="0" collapsed="false">
      <c r="A11" s="10" t="n">
        <f aca="false">ROUND(A10-0.05,2)</f>
        <v>2.85</v>
      </c>
      <c r="B11" s="5" t="str">
        <f aca="false">TEXT($A11,"0.00")</f>
        <v>2.85</v>
      </c>
      <c r="C11" s="6" t="str">
        <f aca="false">IF(LEN(B11)=5,""," ")&amp;B11</f>
        <v>2.85</v>
      </c>
      <c r="D11" s="7" t="str">
        <f aca="false">TEXT(A11,"0%")</f>
        <v>285%</v>
      </c>
      <c r="E11" s="5" t="str">
        <f aca="false">IF(LEN(D11)=5,"",IF(LEN(D11)=4," ",IF(LEN(D11)=3,"  ","   ")))&amp;""""&amp;D11&amp;""""</f>
        <v>"285%"</v>
      </c>
      <c r="F11" s="9" t="str">
        <f aca="false">$B$4&amp;SUBSTITUTE(SUBSTITUTE($B$1,$B$2,C11),$B$3,E11)</f>
        <v>text = { trigger = { fertility =  2.85 } localisation_key =  "285%" }</v>
      </c>
    </row>
    <row r="12" customFormat="false" ht="12.75" hidden="false" customHeight="true" outlineLevel="0" collapsed="false">
      <c r="A12" s="10" t="n">
        <f aca="false">ROUND(A11-0.05,2)</f>
        <v>2.8</v>
      </c>
      <c r="B12" s="5" t="str">
        <f aca="false">TEXT($A12,"0.00")</f>
        <v>2.80</v>
      </c>
      <c r="C12" s="6" t="str">
        <f aca="false">IF(LEN(B12)=5,""," ")&amp;B12</f>
        <v>2.80</v>
      </c>
      <c r="D12" s="7" t="str">
        <f aca="false">TEXT(A12,"0%")</f>
        <v>280%</v>
      </c>
      <c r="E12" s="5" t="str">
        <f aca="false">IF(LEN(D12)=5,"",IF(LEN(D12)=4," ",IF(LEN(D12)=3,"  ","   ")))&amp;""""&amp;D12&amp;""""</f>
        <v>"280%"</v>
      </c>
      <c r="F12" s="9" t="str">
        <f aca="false">$B$4&amp;SUBSTITUTE(SUBSTITUTE($B$1,$B$2,C12),$B$3,E12)</f>
        <v>text = { trigger = { fertility =  2.80 } localisation_key =  "280%" }</v>
      </c>
    </row>
    <row r="13" customFormat="false" ht="12.75" hidden="false" customHeight="true" outlineLevel="0" collapsed="false">
      <c r="A13" s="10" t="n">
        <f aca="false">ROUND(A12-0.05,2)</f>
        <v>2.75</v>
      </c>
      <c r="B13" s="5" t="str">
        <f aca="false">TEXT($A13,"0.00")</f>
        <v>2.75</v>
      </c>
      <c r="C13" s="6" t="str">
        <f aca="false">IF(LEN(B13)=5,""," ")&amp;B13</f>
        <v>2.75</v>
      </c>
      <c r="D13" s="7" t="str">
        <f aca="false">TEXT(A13,"0%")</f>
        <v>275%</v>
      </c>
      <c r="E13" s="5" t="str">
        <f aca="false">IF(LEN(D13)=5,"",IF(LEN(D13)=4," ",IF(LEN(D13)=3,"  ","   ")))&amp;""""&amp;D13&amp;""""</f>
        <v>"275%"</v>
      </c>
      <c r="F13" s="9" t="str">
        <f aca="false">$B$4&amp;SUBSTITUTE(SUBSTITUTE($B$1,$B$2,C13),$B$3,E13)</f>
        <v>text = { trigger = { fertility =  2.75 } localisation_key =  "275%" }</v>
      </c>
    </row>
    <row r="14" customFormat="false" ht="12.75" hidden="false" customHeight="true" outlineLevel="0" collapsed="false">
      <c r="A14" s="10" t="n">
        <f aca="false">ROUND(A13-0.05,2)</f>
        <v>2.7</v>
      </c>
      <c r="B14" s="5" t="str">
        <f aca="false">TEXT($A14,"0.00")</f>
        <v>2.70</v>
      </c>
      <c r="C14" s="6" t="str">
        <f aca="false">IF(LEN(B14)=5,""," ")&amp;B14</f>
        <v>2.70</v>
      </c>
      <c r="D14" s="7" t="str">
        <f aca="false">TEXT(A14,"0%")</f>
        <v>270%</v>
      </c>
      <c r="E14" s="5" t="str">
        <f aca="false">IF(LEN(D14)=5,"",IF(LEN(D14)=4," ",IF(LEN(D14)=3,"  ","   ")))&amp;""""&amp;D14&amp;""""</f>
        <v>"270%"</v>
      </c>
      <c r="F14" s="9" t="str">
        <f aca="false">$B$4&amp;SUBSTITUTE(SUBSTITUTE($B$1,$B$2,C14),$B$3,E14)</f>
        <v>text = { trigger = { fertility =  2.70 } localisation_key =  "270%" }</v>
      </c>
    </row>
    <row r="15" customFormat="false" ht="12.75" hidden="false" customHeight="true" outlineLevel="0" collapsed="false">
      <c r="A15" s="10" t="n">
        <f aca="false">ROUND(A14-0.05,2)</f>
        <v>2.65</v>
      </c>
      <c r="B15" s="5" t="str">
        <f aca="false">TEXT($A15,"0.00")</f>
        <v>2.65</v>
      </c>
      <c r="C15" s="6" t="str">
        <f aca="false">IF(LEN(B15)=5,""," ")&amp;B15</f>
        <v>2.65</v>
      </c>
      <c r="D15" s="7" t="str">
        <f aca="false">TEXT(A15,"0%")</f>
        <v>265%</v>
      </c>
      <c r="E15" s="5" t="str">
        <f aca="false">IF(LEN(D15)=5,"",IF(LEN(D15)=4," ",IF(LEN(D15)=3,"  ","   ")))&amp;""""&amp;D15&amp;""""</f>
        <v>"265%"</v>
      </c>
      <c r="F15" s="9" t="str">
        <f aca="false">$B$4&amp;SUBSTITUTE(SUBSTITUTE($B$1,$B$2,C15),$B$3,E15)</f>
        <v>text = { trigger = { fertility =  2.65 } localisation_key =  "265%" }</v>
      </c>
    </row>
    <row r="16" customFormat="false" ht="12.75" hidden="false" customHeight="true" outlineLevel="0" collapsed="false">
      <c r="A16" s="10" t="n">
        <f aca="false">ROUND(A15-0.05,2)</f>
        <v>2.6</v>
      </c>
      <c r="B16" s="5" t="str">
        <f aca="false">TEXT($A16,"0.00")</f>
        <v>2.60</v>
      </c>
      <c r="C16" s="6" t="str">
        <f aca="false">IF(LEN(B16)=5,""," ")&amp;B16</f>
        <v>2.60</v>
      </c>
      <c r="D16" s="7" t="str">
        <f aca="false">TEXT(A16,"0%")</f>
        <v>260%</v>
      </c>
      <c r="E16" s="5" t="str">
        <f aca="false">IF(LEN(D16)=5,"",IF(LEN(D16)=4," ",IF(LEN(D16)=3,"  ","   ")))&amp;""""&amp;D16&amp;""""</f>
        <v>"260%"</v>
      </c>
      <c r="F16" s="9" t="str">
        <f aca="false">$B$4&amp;SUBSTITUTE(SUBSTITUTE($B$1,$B$2,C16),$B$3,E16)</f>
        <v>text = { trigger = { fertility =  2.60 } localisation_key =  "260%" }</v>
      </c>
    </row>
    <row r="17" customFormat="false" ht="12.75" hidden="false" customHeight="true" outlineLevel="0" collapsed="false">
      <c r="A17" s="10" t="n">
        <f aca="false">ROUND(A16-0.05,2)</f>
        <v>2.55</v>
      </c>
      <c r="B17" s="5" t="str">
        <f aca="false">TEXT($A17,"0.00")</f>
        <v>2.55</v>
      </c>
      <c r="C17" s="6" t="str">
        <f aca="false">IF(LEN(B17)=5,""," ")&amp;B17</f>
        <v>2.55</v>
      </c>
      <c r="D17" s="7" t="str">
        <f aca="false">TEXT(A17,"0%")</f>
        <v>255%</v>
      </c>
      <c r="E17" s="5" t="str">
        <f aca="false">IF(LEN(D17)=5,"",IF(LEN(D17)=4," ",IF(LEN(D17)=3,"  ","   ")))&amp;""""&amp;D17&amp;""""</f>
        <v>"255%"</v>
      </c>
      <c r="F17" s="9" t="str">
        <f aca="false">$B$4&amp;SUBSTITUTE(SUBSTITUTE($B$1,$B$2,C17),$B$3,E17)</f>
        <v>text = { trigger = { fertility =  2.55 } localisation_key =  "255%" }</v>
      </c>
    </row>
    <row r="18" customFormat="false" ht="12.75" hidden="false" customHeight="true" outlineLevel="0" collapsed="false">
      <c r="A18" s="10" t="n">
        <f aca="false">ROUND(A17-0.05,2)</f>
        <v>2.5</v>
      </c>
      <c r="B18" s="5" t="str">
        <f aca="false">TEXT($A18,"0.00")</f>
        <v>2.50</v>
      </c>
      <c r="C18" s="6" t="str">
        <f aca="false">IF(LEN(B18)=5,""," ")&amp;B18</f>
        <v>2.50</v>
      </c>
      <c r="D18" s="7" t="str">
        <f aca="false">TEXT(A18,"0%")</f>
        <v>250%</v>
      </c>
      <c r="E18" s="5" t="str">
        <f aca="false">IF(LEN(D18)=5,"",IF(LEN(D18)=4," ",IF(LEN(D18)=3,"  ","   ")))&amp;""""&amp;D18&amp;""""</f>
        <v>"250%"</v>
      </c>
      <c r="F18" s="9" t="str">
        <f aca="false">$B$4&amp;SUBSTITUTE(SUBSTITUTE($B$1,$B$2,C18),$B$3,E18)</f>
        <v>text = { trigger = { fertility =  2.50 } localisation_key =  "250%" }</v>
      </c>
    </row>
    <row r="19" customFormat="false" ht="12.75" hidden="false" customHeight="true" outlineLevel="0" collapsed="false">
      <c r="A19" s="10" t="n">
        <f aca="false">ROUND(A18-0.05,2)</f>
        <v>2.45</v>
      </c>
      <c r="B19" s="5" t="str">
        <f aca="false">TEXT($A19,"0.00")</f>
        <v>2.45</v>
      </c>
      <c r="C19" s="6" t="str">
        <f aca="false">IF(LEN(B19)=5,""," ")&amp;B19</f>
        <v>2.45</v>
      </c>
      <c r="D19" s="7" t="str">
        <f aca="false">TEXT(A19,"0%")</f>
        <v>245%</v>
      </c>
      <c r="E19" s="5" t="str">
        <f aca="false">IF(LEN(D19)=5,"",IF(LEN(D19)=4," ",IF(LEN(D19)=3,"  ","   ")))&amp;""""&amp;D19&amp;""""</f>
        <v>"245%"</v>
      </c>
      <c r="F19" s="9" t="str">
        <f aca="false">$B$4&amp;SUBSTITUTE(SUBSTITUTE($B$1,$B$2,C19),$B$3,E19)</f>
        <v>text = { trigger = { fertility =  2.45 } localisation_key =  "245%" }</v>
      </c>
    </row>
    <row r="20" customFormat="false" ht="12.75" hidden="false" customHeight="true" outlineLevel="0" collapsed="false">
      <c r="A20" s="10" t="n">
        <f aca="false">ROUND(A19-0.05,2)</f>
        <v>2.4</v>
      </c>
      <c r="B20" s="5" t="str">
        <f aca="false">TEXT($A20,"0.00")</f>
        <v>2.40</v>
      </c>
      <c r="C20" s="6" t="str">
        <f aca="false">IF(LEN(B20)=5,""," ")&amp;B20</f>
        <v>2.40</v>
      </c>
      <c r="D20" s="7" t="str">
        <f aca="false">TEXT(A20,"0%")</f>
        <v>240%</v>
      </c>
      <c r="E20" s="5" t="str">
        <f aca="false">IF(LEN(D20)=5,"",IF(LEN(D20)=4," ",IF(LEN(D20)=3,"  ","   ")))&amp;""""&amp;D20&amp;""""</f>
        <v>"240%"</v>
      </c>
      <c r="F20" s="9" t="str">
        <f aca="false">$B$4&amp;SUBSTITUTE(SUBSTITUTE($B$1,$B$2,C20),$B$3,E20)</f>
        <v>text = { trigger = { fertility =  2.40 } localisation_key =  "240%" }</v>
      </c>
    </row>
    <row r="21" customFormat="false" ht="12.75" hidden="false" customHeight="true" outlineLevel="0" collapsed="false">
      <c r="A21" s="10" t="n">
        <f aca="false">ROUND(A20-0.05,2)</f>
        <v>2.35</v>
      </c>
      <c r="B21" s="5" t="str">
        <f aca="false">TEXT($A21,"0.00")</f>
        <v>2.35</v>
      </c>
      <c r="C21" s="6" t="str">
        <f aca="false">IF(LEN(B21)=5,""," ")&amp;B21</f>
        <v>2.35</v>
      </c>
      <c r="D21" s="7" t="str">
        <f aca="false">TEXT(A21,"0%")</f>
        <v>235%</v>
      </c>
      <c r="E21" s="5" t="str">
        <f aca="false">IF(LEN(D21)=5,"",IF(LEN(D21)=4," ",IF(LEN(D21)=3,"  ","   ")))&amp;""""&amp;D21&amp;""""</f>
        <v>"235%"</v>
      </c>
      <c r="F21" s="9" t="str">
        <f aca="false">$B$4&amp;SUBSTITUTE(SUBSTITUTE($B$1,$B$2,C21),$B$3,E21)</f>
        <v>text = { trigger = { fertility =  2.35 } localisation_key =  "235%" }</v>
      </c>
    </row>
    <row r="22" customFormat="false" ht="12.75" hidden="false" customHeight="true" outlineLevel="0" collapsed="false">
      <c r="A22" s="10" t="n">
        <f aca="false">ROUND(A21-0.05,2)</f>
        <v>2.3</v>
      </c>
      <c r="B22" s="5" t="str">
        <f aca="false">TEXT($A22,"0.00")</f>
        <v>2.30</v>
      </c>
      <c r="C22" s="6" t="str">
        <f aca="false">IF(LEN(B22)=5,""," ")&amp;B22</f>
        <v>2.30</v>
      </c>
      <c r="D22" s="7" t="str">
        <f aca="false">TEXT(A22,"0%")</f>
        <v>230%</v>
      </c>
      <c r="E22" s="5" t="str">
        <f aca="false">IF(LEN(D22)=5,"",IF(LEN(D22)=4," ",IF(LEN(D22)=3,"  ","   ")))&amp;""""&amp;D22&amp;""""</f>
        <v>"230%"</v>
      </c>
      <c r="F22" s="9" t="str">
        <f aca="false">$B$4&amp;SUBSTITUTE(SUBSTITUTE($B$1,$B$2,C22),$B$3,E22)</f>
        <v>text = { trigger = { fertility =  2.30 } localisation_key =  "230%" }</v>
      </c>
    </row>
    <row r="23" customFormat="false" ht="12.75" hidden="false" customHeight="true" outlineLevel="0" collapsed="false">
      <c r="A23" s="10" t="n">
        <f aca="false">ROUND(A22-0.05,2)</f>
        <v>2.25</v>
      </c>
      <c r="B23" s="5" t="str">
        <f aca="false">TEXT($A23,"0.00")</f>
        <v>2.25</v>
      </c>
      <c r="C23" s="6" t="str">
        <f aca="false">IF(LEN(B23)=5,""," ")&amp;B23</f>
        <v>2.25</v>
      </c>
      <c r="D23" s="7" t="str">
        <f aca="false">TEXT(A23,"0%")</f>
        <v>225%</v>
      </c>
      <c r="E23" s="5" t="str">
        <f aca="false">IF(LEN(D23)=5,"",IF(LEN(D23)=4," ",IF(LEN(D23)=3,"  ","   ")))&amp;""""&amp;D23&amp;""""</f>
        <v>"225%"</v>
      </c>
      <c r="F23" s="9" t="str">
        <f aca="false">$B$4&amp;SUBSTITUTE(SUBSTITUTE($B$1,$B$2,C23),$B$3,E23)</f>
        <v>text = { trigger = { fertility =  2.25 } localisation_key =  "225%" }</v>
      </c>
    </row>
    <row r="24" customFormat="false" ht="12.75" hidden="false" customHeight="true" outlineLevel="0" collapsed="false">
      <c r="A24" s="10" t="n">
        <f aca="false">ROUND(A23-0.05,2)</f>
        <v>2.2</v>
      </c>
      <c r="B24" s="5" t="str">
        <f aca="false">TEXT($A24,"0.00")</f>
        <v>2.20</v>
      </c>
      <c r="C24" s="6" t="str">
        <f aca="false">IF(LEN(B24)=5,""," ")&amp;B24</f>
        <v>2.20</v>
      </c>
      <c r="D24" s="7" t="str">
        <f aca="false">TEXT(A24,"0%")</f>
        <v>220%</v>
      </c>
      <c r="E24" s="5" t="str">
        <f aca="false">IF(LEN(D24)=5,"",IF(LEN(D24)=4," ",IF(LEN(D24)=3,"  ","   ")))&amp;""""&amp;D24&amp;""""</f>
        <v>"220%"</v>
      </c>
      <c r="F24" s="9" t="str">
        <f aca="false">$B$4&amp;SUBSTITUTE(SUBSTITUTE($B$1,$B$2,C24),$B$3,E24)</f>
        <v>text = { trigger = { fertility =  2.20 } localisation_key =  "220%" }</v>
      </c>
    </row>
    <row r="25" customFormat="false" ht="12.75" hidden="false" customHeight="true" outlineLevel="0" collapsed="false">
      <c r="A25" s="10" t="n">
        <f aca="false">ROUND(A24-0.05,2)</f>
        <v>2.15</v>
      </c>
      <c r="B25" s="5" t="str">
        <f aca="false">TEXT($A25,"0.00")</f>
        <v>2.15</v>
      </c>
      <c r="C25" s="6" t="str">
        <f aca="false">IF(LEN(B25)=5,""," ")&amp;B25</f>
        <v>2.15</v>
      </c>
      <c r="D25" s="7" t="str">
        <f aca="false">TEXT(A25,"0%")</f>
        <v>215%</v>
      </c>
      <c r="E25" s="5" t="str">
        <f aca="false">IF(LEN(D25)=5,"",IF(LEN(D25)=4," ",IF(LEN(D25)=3,"  ","   ")))&amp;""""&amp;D25&amp;""""</f>
        <v>"215%"</v>
      </c>
      <c r="F25" s="9" t="str">
        <f aca="false">$B$4&amp;SUBSTITUTE(SUBSTITUTE($B$1,$B$2,C25),$B$3,E25)</f>
        <v>text = { trigger = { fertility =  2.15 } localisation_key =  "215%" }</v>
      </c>
    </row>
    <row r="26" customFormat="false" ht="12.75" hidden="false" customHeight="true" outlineLevel="0" collapsed="false">
      <c r="A26" s="10" t="n">
        <f aca="false">ROUND(A25-0.05,2)</f>
        <v>2.1</v>
      </c>
      <c r="B26" s="5" t="str">
        <f aca="false">TEXT($A26,"0.00")</f>
        <v>2.10</v>
      </c>
      <c r="C26" s="6" t="str">
        <f aca="false">IF(LEN(B26)=5,""," ")&amp;B26</f>
        <v>2.10</v>
      </c>
      <c r="D26" s="7" t="str">
        <f aca="false">TEXT(A26,"0%")</f>
        <v>210%</v>
      </c>
      <c r="E26" s="5" t="str">
        <f aca="false">IF(LEN(D26)=5,"",IF(LEN(D26)=4," ",IF(LEN(D26)=3,"  ","   ")))&amp;""""&amp;D26&amp;""""</f>
        <v>"210%"</v>
      </c>
      <c r="F26" s="9" t="str">
        <f aca="false">$B$4&amp;SUBSTITUTE(SUBSTITUTE($B$1,$B$2,C26),$B$3,E26)</f>
        <v>text = { trigger = { fertility =  2.10 } localisation_key =  "210%" }</v>
      </c>
    </row>
    <row r="27" customFormat="false" ht="12.75" hidden="false" customHeight="true" outlineLevel="0" collapsed="false">
      <c r="A27" s="10" t="n">
        <f aca="false">ROUND(A26-0.05,2)</f>
        <v>2.05</v>
      </c>
      <c r="B27" s="5" t="str">
        <f aca="false">TEXT($A27,"0.00")</f>
        <v>2.05</v>
      </c>
      <c r="C27" s="6" t="str">
        <f aca="false">IF(LEN(B27)=5,""," ")&amp;B27</f>
        <v>2.05</v>
      </c>
      <c r="D27" s="7" t="str">
        <f aca="false">TEXT(A27,"0%")</f>
        <v>205%</v>
      </c>
      <c r="E27" s="5" t="str">
        <f aca="false">IF(LEN(D27)=5,"",IF(LEN(D27)=4," ",IF(LEN(D27)=3,"  ","   ")))&amp;""""&amp;D27&amp;""""</f>
        <v>"205%"</v>
      </c>
      <c r="F27" s="9" t="str">
        <f aca="false">$B$4&amp;SUBSTITUTE(SUBSTITUTE($B$1,$B$2,C27),$B$3,E27)</f>
        <v>text = { trigger = { fertility =  2.05 } localisation_key =  "205%" }</v>
      </c>
    </row>
    <row r="28" customFormat="false" ht="12.75" hidden="false" customHeight="true" outlineLevel="0" collapsed="false">
      <c r="A28" s="10" t="n">
        <f aca="false">ROUND(A27-0.05,2)</f>
        <v>2</v>
      </c>
      <c r="B28" s="5" t="str">
        <f aca="false">TEXT($A28,"0.00")</f>
        <v>2.00</v>
      </c>
      <c r="C28" s="6" t="str">
        <f aca="false">IF(LEN(B28)=5,""," ")&amp;B28</f>
        <v>2.00</v>
      </c>
      <c r="D28" s="7" t="str">
        <f aca="false">TEXT(A28,"0%")</f>
        <v>200%</v>
      </c>
      <c r="E28" s="5" t="str">
        <f aca="false">IF(LEN(D28)=5,"",IF(LEN(D28)=4," ",IF(LEN(D28)=3,"  ","   ")))&amp;""""&amp;D28&amp;""""</f>
        <v>"200%"</v>
      </c>
      <c r="F28" s="9" t="str">
        <f aca="false">$B$4&amp;SUBSTITUTE(SUBSTITUTE($B$1,$B$2,C28),$B$3,E28)</f>
        <v>text = { trigger = { fertility =  2.00 } localisation_key =  "200%" }</v>
      </c>
    </row>
    <row r="29" customFormat="false" ht="12.75" hidden="false" customHeight="true" outlineLevel="0" collapsed="false">
      <c r="A29" s="10" t="n">
        <f aca="false">ROUND(A28-0.05,2)</f>
        <v>1.95</v>
      </c>
      <c r="B29" s="5" t="str">
        <f aca="false">TEXT($A29,"0.00")</f>
        <v>1.95</v>
      </c>
      <c r="C29" s="6" t="str">
        <f aca="false">IF(LEN(B29)=5,""," ")&amp;B29</f>
        <v>1.95</v>
      </c>
      <c r="D29" s="7" t="str">
        <f aca="false">TEXT(A29,"0%")</f>
        <v>195%</v>
      </c>
      <c r="E29" s="5" t="str">
        <f aca="false">IF(LEN(D29)=5,"",IF(LEN(D29)=4," ",IF(LEN(D29)=3,"  ","   ")))&amp;""""&amp;D29&amp;""""</f>
        <v>"195%"</v>
      </c>
      <c r="F29" s="9" t="str">
        <f aca="false">$B$4&amp;SUBSTITUTE(SUBSTITUTE($B$1,$B$2,C29),$B$3,E29)</f>
        <v>text = { trigger = { fertility =  1.95 } localisation_key =  "195%" }</v>
      </c>
    </row>
    <row r="30" customFormat="false" ht="12.75" hidden="false" customHeight="true" outlineLevel="0" collapsed="false">
      <c r="A30" s="10" t="n">
        <f aca="false">ROUND(A29-0.05,2)</f>
        <v>1.9</v>
      </c>
      <c r="B30" s="5" t="str">
        <f aca="false">TEXT($A30,"0.00")</f>
        <v>1.90</v>
      </c>
      <c r="C30" s="6" t="str">
        <f aca="false">IF(LEN(B30)=5,""," ")&amp;B30</f>
        <v>1.90</v>
      </c>
      <c r="D30" s="7" t="str">
        <f aca="false">TEXT(A30,"0%")</f>
        <v>190%</v>
      </c>
      <c r="E30" s="5" t="str">
        <f aca="false">IF(LEN(D30)=5,"",IF(LEN(D30)=4," ",IF(LEN(D30)=3,"  ","   ")))&amp;""""&amp;D30&amp;""""</f>
        <v>"190%"</v>
      </c>
      <c r="F30" s="9" t="str">
        <f aca="false">$B$4&amp;SUBSTITUTE(SUBSTITUTE($B$1,$B$2,C30),$B$3,E30)</f>
        <v>text = { trigger = { fertility =  1.90 } localisation_key =  "190%" }</v>
      </c>
    </row>
    <row r="31" customFormat="false" ht="12.75" hidden="false" customHeight="true" outlineLevel="0" collapsed="false">
      <c r="A31" s="10" t="n">
        <f aca="false">ROUND(A30-0.05,2)</f>
        <v>1.85</v>
      </c>
      <c r="B31" s="5" t="str">
        <f aca="false">TEXT($A31,"0.00")</f>
        <v>1.85</v>
      </c>
      <c r="C31" s="6" t="str">
        <f aca="false">IF(LEN(B31)=5,""," ")&amp;B31</f>
        <v>1.85</v>
      </c>
      <c r="D31" s="7" t="str">
        <f aca="false">TEXT(A31,"0%")</f>
        <v>185%</v>
      </c>
      <c r="E31" s="5" t="str">
        <f aca="false">IF(LEN(D31)=5,"",IF(LEN(D31)=4," ",IF(LEN(D31)=3,"  ","   ")))&amp;""""&amp;D31&amp;""""</f>
        <v>"185%"</v>
      </c>
      <c r="F31" s="9" t="str">
        <f aca="false">$B$4&amp;SUBSTITUTE(SUBSTITUTE($B$1,$B$2,C31),$B$3,E31)</f>
        <v>text = { trigger = { fertility =  1.85 } localisation_key =  "185%" }</v>
      </c>
    </row>
    <row r="32" customFormat="false" ht="12.75" hidden="false" customHeight="true" outlineLevel="0" collapsed="false">
      <c r="A32" s="10" t="n">
        <f aca="false">ROUND(A31-0.05,2)</f>
        <v>1.8</v>
      </c>
      <c r="B32" s="5" t="str">
        <f aca="false">TEXT($A32,"0.00")</f>
        <v>1.80</v>
      </c>
      <c r="C32" s="6" t="str">
        <f aca="false">IF(LEN(B32)=5,""," ")&amp;B32</f>
        <v>1.80</v>
      </c>
      <c r="D32" s="7" t="str">
        <f aca="false">TEXT(A32,"0%")</f>
        <v>180%</v>
      </c>
      <c r="E32" s="5" t="str">
        <f aca="false">IF(LEN(D32)=5,"",IF(LEN(D32)=4," ",IF(LEN(D32)=3,"  ","   ")))&amp;""""&amp;D32&amp;""""</f>
        <v>"180%"</v>
      </c>
      <c r="F32" s="9" t="str">
        <f aca="false">$B$4&amp;SUBSTITUTE(SUBSTITUTE($B$1,$B$2,C32),$B$3,E32)</f>
        <v>text = { trigger = { fertility =  1.80 } localisation_key =  "180%" }</v>
      </c>
    </row>
    <row r="33" customFormat="false" ht="12.75" hidden="false" customHeight="true" outlineLevel="0" collapsed="false">
      <c r="A33" s="10" t="n">
        <f aca="false">ROUND(A32-0.05,2)</f>
        <v>1.75</v>
      </c>
      <c r="B33" s="5" t="str">
        <f aca="false">TEXT($A33,"0.00")</f>
        <v>1.75</v>
      </c>
      <c r="C33" s="6" t="str">
        <f aca="false">IF(LEN(B33)=5,""," ")&amp;B33</f>
        <v>1.75</v>
      </c>
      <c r="D33" s="7" t="str">
        <f aca="false">TEXT(A33,"0%")</f>
        <v>175%</v>
      </c>
      <c r="E33" s="5" t="str">
        <f aca="false">IF(LEN(D33)=5,"",IF(LEN(D33)=4," ",IF(LEN(D33)=3,"  ","   ")))&amp;""""&amp;D33&amp;""""</f>
        <v>"175%"</v>
      </c>
      <c r="F33" s="9" t="str">
        <f aca="false">$B$4&amp;SUBSTITUTE(SUBSTITUTE($B$1,$B$2,C33),$B$3,E33)</f>
        <v>text = { trigger = { fertility =  1.75 } localisation_key =  "175%" }</v>
      </c>
    </row>
    <row r="34" customFormat="false" ht="12.75" hidden="false" customHeight="true" outlineLevel="0" collapsed="false">
      <c r="A34" s="10" t="n">
        <f aca="false">ROUND(A33-0.05,2)</f>
        <v>1.7</v>
      </c>
      <c r="B34" s="5" t="str">
        <f aca="false">TEXT($A34,"0.00")</f>
        <v>1.70</v>
      </c>
      <c r="C34" s="6" t="str">
        <f aca="false">IF(LEN(B34)=5,""," ")&amp;B34</f>
        <v>1.70</v>
      </c>
      <c r="D34" s="7" t="str">
        <f aca="false">TEXT(A34,"0%")</f>
        <v>170%</v>
      </c>
      <c r="E34" s="5" t="str">
        <f aca="false">IF(LEN(D34)=5,"",IF(LEN(D34)=4," ",IF(LEN(D34)=3,"  ","   ")))&amp;""""&amp;D34&amp;""""</f>
        <v>"170%"</v>
      </c>
      <c r="F34" s="9" t="str">
        <f aca="false">$B$4&amp;SUBSTITUTE(SUBSTITUTE($B$1,$B$2,C34),$B$3,E34)</f>
        <v>text = { trigger = { fertility =  1.70 } localisation_key =  "170%" }</v>
      </c>
    </row>
    <row r="35" customFormat="false" ht="12.75" hidden="false" customHeight="true" outlineLevel="0" collapsed="false">
      <c r="A35" s="10" t="n">
        <f aca="false">ROUND(A34-0.05,2)</f>
        <v>1.65</v>
      </c>
      <c r="B35" s="5" t="str">
        <f aca="false">TEXT($A35,"0.00")</f>
        <v>1.65</v>
      </c>
      <c r="C35" s="6" t="str">
        <f aca="false">IF(LEN(B35)=5,""," ")&amp;B35</f>
        <v>1.65</v>
      </c>
      <c r="D35" s="7" t="str">
        <f aca="false">TEXT(A35,"0%")</f>
        <v>165%</v>
      </c>
      <c r="E35" s="5" t="str">
        <f aca="false">IF(LEN(D35)=5,"",IF(LEN(D35)=4," ",IF(LEN(D35)=3,"  ","   ")))&amp;""""&amp;D35&amp;""""</f>
        <v>"165%"</v>
      </c>
      <c r="F35" s="9" t="str">
        <f aca="false">$B$4&amp;SUBSTITUTE(SUBSTITUTE($B$1,$B$2,C35),$B$3,E35)</f>
        <v>text = { trigger = { fertility =  1.65 } localisation_key =  "165%" }</v>
      </c>
    </row>
    <row r="36" customFormat="false" ht="12.75" hidden="false" customHeight="true" outlineLevel="0" collapsed="false">
      <c r="A36" s="10" t="n">
        <f aca="false">ROUND(A35-0.05,2)</f>
        <v>1.6</v>
      </c>
      <c r="B36" s="5" t="str">
        <f aca="false">TEXT($A36,"0.00")</f>
        <v>1.60</v>
      </c>
      <c r="C36" s="6" t="str">
        <f aca="false">IF(LEN(B36)=5,""," ")&amp;B36</f>
        <v>1.60</v>
      </c>
      <c r="D36" s="7" t="str">
        <f aca="false">TEXT(A36,"0%")</f>
        <v>160%</v>
      </c>
      <c r="E36" s="5" t="str">
        <f aca="false">IF(LEN(D36)=5,"",IF(LEN(D36)=4," ",IF(LEN(D36)=3,"  ","   ")))&amp;""""&amp;D36&amp;""""</f>
        <v>"160%"</v>
      </c>
      <c r="F36" s="9" t="str">
        <f aca="false">$B$4&amp;SUBSTITUTE(SUBSTITUTE($B$1,$B$2,C36),$B$3,E36)</f>
        <v>text = { trigger = { fertility =  1.60 } localisation_key =  "160%" }</v>
      </c>
    </row>
    <row r="37" customFormat="false" ht="12.75" hidden="false" customHeight="true" outlineLevel="0" collapsed="false">
      <c r="A37" s="10" t="n">
        <f aca="false">ROUND(A36-0.05,2)</f>
        <v>1.55</v>
      </c>
      <c r="B37" s="5" t="str">
        <f aca="false">TEXT($A37,"0.00")</f>
        <v>1.55</v>
      </c>
      <c r="C37" s="6" t="str">
        <f aca="false">IF(LEN(B37)=5,""," ")&amp;B37</f>
        <v>1.55</v>
      </c>
      <c r="D37" s="7" t="str">
        <f aca="false">TEXT(A37,"0%")</f>
        <v>155%</v>
      </c>
      <c r="E37" s="5" t="str">
        <f aca="false">IF(LEN(D37)=5,"",IF(LEN(D37)=4," ",IF(LEN(D37)=3,"  ","   ")))&amp;""""&amp;D37&amp;""""</f>
        <v>"155%"</v>
      </c>
      <c r="F37" s="9" t="str">
        <f aca="false">$B$4&amp;SUBSTITUTE(SUBSTITUTE($B$1,$B$2,C37),$B$3,E37)</f>
        <v>text = { trigger = { fertility =  1.55 } localisation_key =  "155%" }</v>
      </c>
    </row>
    <row r="38" customFormat="false" ht="12.75" hidden="false" customHeight="true" outlineLevel="0" collapsed="false">
      <c r="A38" s="10" t="n">
        <f aca="false">ROUND(A37-0.05,2)</f>
        <v>1.5</v>
      </c>
      <c r="B38" s="5" t="str">
        <f aca="false">TEXT($A38,"0.00")</f>
        <v>1.50</v>
      </c>
      <c r="C38" s="6" t="str">
        <f aca="false">IF(LEN(B38)=5,""," ")&amp;B38</f>
        <v>1.50</v>
      </c>
      <c r="D38" s="7" t="str">
        <f aca="false">TEXT(A38,"0%")</f>
        <v>150%</v>
      </c>
      <c r="E38" s="5" t="str">
        <f aca="false">IF(LEN(D38)=5,"",IF(LEN(D38)=4," ",IF(LEN(D38)=3,"  ","   ")))&amp;""""&amp;D38&amp;""""</f>
        <v>"150%"</v>
      </c>
      <c r="F38" s="9" t="str">
        <f aca="false">$B$4&amp;SUBSTITUTE(SUBSTITUTE($B$1,$B$2,C38),$B$3,E38)</f>
        <v>text = { trigger = { fertility =  1.50 } localisation_key =  "150%" }</v>
      </c>
    </row>
    <row r="39" customFormat="false" ht="12.75" hidden="false" customHeight="true" outlineLevel="0" collapsed="false">
      <c r="A39" s="10" t="n">
        <f aca="false">ROUND(A38-0.05,2)</f>
        <v>1.45</v>
      </c>
      <c r="B39" s="5" t="str">
        <f aca="false">TEXT($A39,"0.00")</f>
        <v>1.45</v>
      </c>
      <c r="C39" s="6" t="str">
        <f aca="false">IF(LEN(B39)=5,""," ")&amp;B39</f>
        <v>1.45</v>
      </c>
      <c r="D39" s="7" t="str">
        <f aca="false">TEXT(A39,"0%")</f>
        <v>145%</v>
      </c>
      <c r="E39" s="5" t="str">
        <f aca="false">IF(LEN(D39)=5,"",IF(LEN(D39)=4," ",IF(LEN(D39)=3,"  ","   ")))&amp;""""&amp;D39&amp;""""</f>
        <v>"145%"</v>
      </c>
      <c r="F39" s="9" t="str">
        <f aca="false">$B$4&amp;SUBSTITUTE(SUBSTITUTE($B$1,$B$2,C39),$B$3,E39)</f>
        <v>text = { trigger = { fertility =  1.45 } localisation_key =  "145%" }</v>
      </c>
    </row>
    <row r="40" customFormat="false" ht="12.75" hidden="false" customHeight="true" outlineLevel="0" collapsed="false">
      <c r="A40" s="10" t="n">
        <f aca="false">ROUND(A39-0.05,2)</f>
        <v>1.4</v>
      </c>
      <c r="B40" s="5" t="str">
        <f aca="false">TEXT($A40,"0.00")</f>
        <v>1.40</v>
      </c>
      <c r="C40" s="6" t="str">
        <f aca="false">IF(LEN(B40)=5,""," ")&amp;B40</f>
        <v>1.40</v>
      </c>
      <c r="D40" s="7" t="str">
        <f aca="false">TEXT(A40,"0%")</f>
        <v>140%</v>
      </c>
      <c r="E40" s="5" t="str">
        <f aca="false">IF(LEN(D40)=5,"",IF(LEN(D40)=4," ",IF(LEN(D40)=3,"  ","   ")))&amp;""""&amp;D40&amp;""""</f>
        <v>"140%"</v>
      </c>
      <c r="F40" s="9" t="str">
        <f aca="false">$B$4&amp;SUBSTITUTE(SUBSTITUTE($B$1,$B$2,C40),$B$3,E40)</f>
        <v>text = { trigger = { fertility =  1.40 } localisation_key =  "140%" }</v>
      </c>
    </row>
    <row r="41" customFormat="false" ht="12.75" hidden="false" customHeight="true" outlineLevel="0" collapsed="false">
      <c r="A41" s="10" t="n">
        <f aca="false">ROUND(A40-0.05,2)</f>
        <v>1.35</v>
      </c>
      <c r="B41" s="5" t="str">
        <f aca="false">TEXT($A41,"0.00")</f>
        <v>1.35</v>
      </c>
      <c r="C41" s="6" t="str">
        <f aca="false">IF(LEN(B41)=5,""," ")&amp;B41</f>
        <v>1.35</v>
      </c>
      <c r="D41" s="7" t="str">
        <f aca="false">TEXT(A41,"0%")</f>
        <v>135%</v>
      </c>
      <c r="E41" s="5" t="str">
        <f aca="false">IF(LEN(D41)=5,"",IF(LEN(D41)=4," ",IF(LEN(D41)=3,"  ","   ")))&amp;""""&amp;D41&amp;""""</f>
        <v>"135%"</v>
      </c>
      <c r="F41" s="9" t="str">
        <f aca="false">$B$4&amp;SUBSTITUTE(SUBSTITUTE($B$1,$B$2,C41),$B$3,E41)</f>
        <v>text = { trigger = { fertility =  1.35 } localisation_key =  "135%" }</v>
      </c>
    </row>
    <row r="42" customFormat="false" ht="12.75" hidden="false" customHeight="true" outlineLevel="0" collapsed="false">
      <c r="A42" s="10" t="n">
        <f aca="false">ROUND(A41-0.05,2)</f>
        <v>1.3</v>
      </c>
      <c r="B42" s="5" t="str">
        <f aca="false">TEXT($A42,"0.00")</f>
        <v>1.30</v>
      </c>
      <c r="C42" s="6" t="str">
        <f aca="false">IF(LEN(B42)=5,""," ")&amp;B42</f>
        <v>1.30</v>
      </c>
      <c r="D42" s="7" t="str">
        <f aca="false">TEXT(A42,"0%")</f>
        <v>130%</v>
      </c>
      <c r="E42" s="5" t="str">
        <f aca="false">IF(LEN(D42)=5,"",IF(LEN(D42)=4," ",IF(LEN(D42)=3,"  ","   ")))&amp;""""&amp;D42&amp;""""</f>
        <v>"130%"</v>
      </c>
      <c r="F42" s="9" t="str">
        <f aca="false">$B$4&amp;SUBSTITUTE(SUBSTITUTE($B$1,$B$2,C42),$B$3,E42)</f>
        <v>text = { trigger = { fertility =  1.30 } localisation_key =  "130%" }</v>
      </c>
    </row>
    <row r="43" customFormat="false" ht="12.75" hidden="false" customHeight="true" outlineLevel="0" collapsed="false">
      <c r="A43" s="10" t="n">
        <f aca="false">ROUND(A42-0.05,2)</f>
        <v>1.25</v>
      </c>
      <c r="B43" s="5" t="str">
        <f aca="false">TEXT($A43,"0.00")</f>
        <v>1.25</v>
      </c>
      <c r="C43" s="6" t="str">
        <f aca="false">IF(LEN(B43)=5,""," ")&amp;B43</f>
        <v>1.25</v>
      </c>
      <c r="D43" s="7" t="str">
        <f aca="false">TEXT(A43,"0%")</f>
        <v>125%</v>
      </c>
      <c r="E43" s="5" t="str">
        <f aca="false">IF(LEN(D43)=5,"",IF(LEN(D43)=4," ",IF(LEN(D43)=3,"  ","   ")))&amp;""""&amp;D43&amp;""""</f>
        <v>"125%"</v>
      </c>
      <c r="F43" s="9" t="str">
        <f aca="false">$B$4&amp;SUBSTITUTE(SUBSTITUTE($B$1,$B$2,C43),$B$3,E43)</f>
        <v>text = { trigger = { fertility =  1.25 } localisation_key =  "125%" }</v>
      </c>
    </row>
    <row r="44" customFormat="false" ht="12.75" hidden="false" customHeight="true" outlineLevel="0" collapsed="false">
      <c r="A44" s="10" t="n">
        <f aca="false">ROUND(A43-0.05,2)</f>
        <v>1.2</v>
      </c>
      <c r="B44" s="5" t="str">
        <f aca="false">TEXT($A44,"0.00")</f>
        <v>1.20</v>
      </c>
      <c r="C44" s="6" t="str">
        <f aca="false">IF(LEN(B44)=5,""," ")&amp;B44</f>
        <v>1.20</v>
      </c>
      <c r="D44" s="7" t="str">
        <f aca="false">TEXT(A44,"0%")</f>
        <v>120%</v>
      </c>
      <c r="E44" s="5" t="str">
        <f aca="false">IF(LEN(D44)=5,"",IF(LEN(D44)=4," ",IF(LEN(D44)=3,"  ","   ")))&amp;""""&amp;D44&amp;""""</f>
        <v>"120%"</v>
      </c>
      <c r="F44" s="9" t="str">
        <f aca="false">$B$4&amp;SUBSTITUTE(SUBSTITUTE($B$1,$B$2,C44),$B$3,E44)</f>
        <v>text = { trigger = { fertility =  1.20 } localisation_key =  "120%" }</v>
      </c>
    </row>
    <row r="45" customFormat="false" ht="12.75" hidden="false" customHeight="true" outlineLevel="0" collapsed="false">
      <c r="A45" s="10" t="n">
        <f aca="false">ROUND(A44-0.05,2)</f>
        <v>1.15</v>
      </c>
      <c r="B45" s="5" t="str">
        <f aca="false">TEXT($A45,"0.00")</f>
        <v>1.15</v>
      </c>
      <c r="C45" s="6" t="str">
        <f aca="false">IF(LEN(B45)=5,""," ")&amp;B45</f>
        <v>1.15</v>
      </c>
      <c r="D45" s="7" t="str">
        <f aca="false">TEXT(A45,"0%")</f>
        <v>115%</v>
      </c>
      <c r="E45" s="5" t="str">
        <f aca="false">IF(LEN(D45)=5,"",IF(LEN(D45)=4," ",IF(LEN(D45)=3,"  ","   ")))&amp;""""&amp;D45&amp;""""</f>
        <v>"115%"</v>
      </c>
      <c r="F45" s="9" t="str">
        <f aca="false">$B$4&amp;SUBSTITUTE(SUBSTITUTE($B$1,$B$2,C45),$B$3,E45)</f>
        <v>text = { trigger = { fertility =  1.15 } localisation_key =  "115%" }</v>
      </c>
    </row>
    <row r="46" customFormat="false" ht="12.75" hidden="false" customHeight="true" outlineLevel="0" collapsed="false">
      <c r="A46" s="10" t="n">
        <f aca="false">ROUND(A45-0.05,2)</f>
        <v>1.1</v>
      </c>
      <c r="B46" s="5" t="str">
        <f aca="false">TEXT($A46,"0.00")</f>
        <v>1.10</v>
      </c>
      <c r="C46" s="6" t="str">
        <f aca="false">IF(LEN(B46)=5,""," ")&amp;B46</f>
        <v>1.10</v>
      </c>
      <c r="D46" s="7" t="str">
        <f aca="false">TEXT(A46,"0%")</f>
        <v>110%</v>
      </c>
      <c r="E46" s="5" t="str">
        <f aca="false">IF(LEN(D46)=5,"",IF(LEN(D46)=4," ",IF(LEN(D46)=3,"  ","   ")))&amp;""""&amp;D46&amp;""""</f>
        <v>"110%"</v>
      </c>
      <c r="F46" s="9" t="str">
        <f aca="false">$B$4&amp;SUBSTITUTE(SUBSTITUTE($B$1,$B$2,C46),$B$3,E46)</f>
        <v>text = { trigger = { fertility =  1.10 } localisation_key =  "110%" }</v>
      </c>
    </row>
    <row r="47" customFormat="false" ht="12.75" hidden="false" customHeight="true" outlineLevel="0" collapsed="false">
      <c r="A47" s="10" t="n">
        <f aca="false">ROUND(A46-0.05,2)</f>
        <v>1.05</v>
      </c>
      <c r="B47" s="5" t="str">
        <f aca="false">TEXT($A47,"0.00")</f>
        <v>1.05</v>
      </c>
      <c r="C47" s="6" t="str">
        <f aca="false">IF(LEN(B47)=5,""," ")&amp;B47</f>
        <v>1.05</v>
      </c>
      <c r="D47" s="7" t="str">
        <f aca="false">TEXT(A47,"0%")</f>
        <v>105%</v>
      </c>
      <c r="E47" s="5" t="str">
        <f aca="false">IF(LEN(D47)=5,"",IF(LEN(D47)=4," ",IF(LEN(D47)=3,"  ","   ")))&amp;""""&amp;D47&amp;""""</f>
        <v>"105%"</v>
      </c>
      <c r="F47" s="9" t="str">
        <f aca="false">$B$4&amp;SUBSTITUTE(SUBSTITUTE($B$1,$B$2,C47),$B$3,E47)</f>
        <v>text = { trigger = { fertility =  1.05 } localisation_key =  "105%" }</v>
      </c>
    </row>
    <row r="48" customFormat="false" ht="12.75" hidden="false" customHeight="true" outlineLevel="0" collapsed="false">
      <c r="A48" s="10" t="n">
        <f aca="false">ROUND(A47-0.05,2)</f>
        <v>1</v>
      </c>
      <c r="B48" s="5" t="str">
        <f aca="false">TEXT($A48,"0.00")</f>
        <v>1.00</v>
      </c>
      <c r="C48" s="6" t="str">
        <f aca="false">IF(LEN(B48)=5,""," ")&amp;B48</f>
        <v>1.00</v>
      </c>
      <c r="D48" s="7" t="str">
        <f aca="false">TEXT(A48,"0%")</f>
        <v>100%</v>
      </c>
      <c r="E48" s="5" t="str">
        <f aca="false">IF(LEN(D48)=5,"",IF(LEN(D48)=4," ",IF(LEN(D48)=3,"  ","   ")))&amp;""""&amp;D48&amp;""""</f>
        <v>"100%"</v>
      </c>
      <c r="F48" s="9" t="str">
        <f aca="false">$B$4&amp;SUBSTITUTE(SUBSTITUTE($B$1,$B$2,C48),$B$3,E48)</f>
        <v>text = { trigger = { fertility =  1.00 } localisation_key =  "100%" }</v>
      </c>
    </row>
    <row r="49" customFormat="false" ht="12.75" hidden="false" customHeight="true" outlineLevel="0" collapsed="false">
      <c r="A49" s="10" t="n">
        <f aca="false">ROUND(A48-0.05,2)</f>
        <v>0.95</v>
      </c>
      <c r="B49" s="5" t="str">
        <f aca="false">TEXT($A49,"0.00")</f>
        <v>0.95</v>
      </c>
      <c r="C49" s="6" t="str">
        <f aca="false">IF(LEN(B49)=5,""," ")&amp;B49</f>
        <v>0.95</v>
      </c>
      <c r="D49" s="7" t="str">
        <f aca="false">TEXT(A49,"0%")</f>
        <v>95%</v>
      </c>
      <c r="E49" s="5" t="str">
        <f aca="false">IF(LEN(D49)=5,"",IF(LEN(D49)=4," ",IF(LEN(D49)=3,"  ","   ")))&amp;""""&amp;D49&amp;""""</f>
        <v>"95%"</v>
      </c>
      <c r="F49" s="9" t="str">
        <f aca="false">$B$4&amp;SUBSTITUTE(SUBSTITUTE($B$1,$B$2,C49),$B$3,E49)</f>
        <v>text = { trigger = { fertility =  0.95 } localisation_key =   "95%" }</v>
      </c>
    </row>
    <row r="50" customFormat="false" ht="12.75" hidden="false" customHeight="true" outlineLevel="0" collapsed="false">
      <c r="A50" s="10" t="n">
        <f aca="false">ROUND(A49-0.05,2)</f>
        <v>0.9</v>
      </c>
      <c r="B50" s="5" t="str">
        <f aca="false">TEXT($A50,"0.00")</f>
        <v>0.90</v>
      </c>
      <c r="C50" s="6" t="str">
        <f aca="false">IF(LEN(B50)=5,""," ")&amp;B50</f>
        <v>0.90</v>
      </c>
      <c r="D50" s="7" t="str">
        <f aca="false">TEXT(A50,"0%")</f>
        <v>90%</v>
      </c>
      <c r="E50" s="5" t="str">
        <f aca="false">IF(LEN(D50)=5,"",IF(LEN(D50)=4," ",IF(LEN(D50)=3,"  ","   ")))&amp;""""&amp;D50&amp;""""</f>
        <v>"90%"</v>
      </c>
      <c r="F50" s="9" t="str">
        <f aca="false">$B$4&amp;SUBSTITUTE(SUBSTITUTE($B$1,$B$2,C50),$B$3,E50)</f>
        <v>text = { trigger = { fertility =  0.90 } localisation_key =   "90%" }</v>
      </c>
    </row>
    <row r="51" customFormat="false" ht="12.75" hidden="false" customHeight="true" outlineLevel="0" collapsed="false">
      <c r="A51" s="10" t="n">
        <f aca="false">ROUND(A50-0.05,2)</f>
        <v>0.85</v>
      </c>
      <c r="B51" s="5" t="str">
        <f aca="false">TEXT($A51,"0.00")</f>
        <v>0.85</v>
      </c>
      <c r="C51" s="6" t="str">
        <f aca="false">IF(LEN(B51)=5,""," ")&amp;B51</f>
        <v>0.85</v>
      </c>
      <c r="D51" s="7" t="str">
        <f aca="false">TEXT(A51,"0%")</f>
        <v>85%</v>
      </c>
      <c r="E51" s="5" t="str">
        <f aca="false">IF(LEN(D51)=5,"",IF(LEN(D51)=4," ",IF(LEN(D51)=3,"  ","   ")))&amp;""""&amp;D51&amp;""""</f>
        <v>"85%"</v>
      </c>
      <c r="F51" s="9" t="str">
        <f aca="false">$B$4&amp;SUBSTITUTE(SUBSTITUTE($B$1,$B$2,C51),$B$3,E51)</f>
        <v>text = { trigger = { fertility =  0.85 } localisation_key =   "85%" }</v>
      </c>
    </row>
    <row r="52" customFormat="false" ht="12.75" hidden="false" customHeight="true" outlineLevel="0" collapsed="false">
      <c r="A52" s="10" t="n">
        <f aca="false">ROUND(A51-0.05,2)</f>
        <v>0.8</v>
      </c>
      <c r="B52" s="5" t="str">
        <f aca="false">TEXT($A52,"0.00")</f>
        <v>0.80</v>
      </c>
      <c r="C52" s="6" t="str">
        <f aca="false">IF(LEN(B52)=5,""," ")&amp;B52</f>
        <v>0.80</v>
      </c>
      <c r="D52" s="7" t="str">
        <f aca="false">TEXT(A52,"0%")</f>
        <v>80%</v>
      </c>
      <c r="E52" s="5" t="str">
        <f aca="false">IF(LEN(D52)=5,"",IF(LEN(D52)=4," ",IF(LEN(D52)=3,"  ","   ")))&amp;""""&amp;D52&amp;""""</f>
        <v>"80%"</v>
      </c>
      <c r="F52" s="9" t="str">
        <f aca="false">$B$4&amp;SUBSTITUTE(SUBSTITUTE($B$1,$B$2,C52),$B$3,E52)</f>
        <v>text = { trigger = { fertility =  0.80 } localisation_key =   "80%" }</v>
      </c>
    </row>
    <row r="53" customFormat="false" ht="12.75" hidden="false" customHeight="true" outlineLevel="0" collapsed="false">
      <c r="A53" s="10" t="n">
        <f aca="false">ROUND(A52-0.05,2)</f>
        <v>0.75</v>
      </c>
      <c r="B53" s="5" t="str">
        <f aca="false">TEXT($A53,"0.00")</f>
        <v>0.75</v>
      </c>
      <c r="C53" s="6" t="str">
        <f aca="false">IF(LEN(B53)=5,""," ")&amp;B53</f>
        <v>0.75</v>
      </c>
      <c r="D53" s="7" t="str">
        <f aca="false">TEXT(A53,"0%")</f>
        <v>75%</v>
      </c>
      <c r="E53" s="5" t="str">
        <f aca="false">IF(LEN(D53)=5,"",IF(LEN(D53)=4," ",IF(LEN(D53)=3,"  ","   ")))&amp;""""&amp;D53&amp;""""</f>
        <v>"75%"</v>
      </c>
      <c r="F53" s="9" t="str">
        <f aca="false">$B$4&amp;SUBSTITUTE(SUBSTITUTE($B$1,$B$2,C53),$B$3,E53)</f>
        <v>text = { trigger = { fertility =  0.75 } localisation_key =   "75%" }</v>
      </c>
    </row>
    <row r="54" customFormat="false" ht="12.75" hidden="false" customHeight="true" outlineLevel="0" collapsed="false">
      <c r="A54" s="10" t="n">
        <f aca="false">ROUND(A53-0.05,2)</f>
        <v>0.7</v>
      </c>
      <c r="B54" s="5" t="str">
        <f aca="false">TEXT($A54,"0.00")</f>
        <v>0.70</v>
      </c>
      <c r="C54" s="6" t="str">
        <f aca="false">IF(LEN(B54)=5,""," ")&amp;B54</f>
        <v>0.70</v>
      </c>
      <c r="D54" s="7" t="str">
        <f aca="false">TEXT(A54,"0%")</f>
        <v>70%</v>
      </c>
      <c r="E54" s="5" t="str">
        <f aca="false">IF(LEN(D54)=5,"",IF(LEN(D54)=4," ",IF(LEN(D54)=3,"  ","   ")))&amp;""""&amp;D54&amp;""""</f>
        <v>"70%"</v>
      </c>
      <c r="F54" s="9" t="str">
        <f aca="false">$B$4&amp;SUBSTITUTE(SUBSTITUTE($B$1,$B$2,C54),$B$3,E54)</f>
        <v>text = { trigger = { fertility =  0.70 } localisation_key =   "70%" }</v>
      </c>
    </row>
    <row r="55" customFormat="false" ht="12.75" hidden="false" customHeight="true" outlineLevel="0" collapsed="false">
      <c r="A55" s="10" t="n">
        <f aca="false">ROUND(A54-0.05,2)</f>
        <v>0.65</v>
      </c>
      <c r="B55" s="5" t="str">
        <f aca="false">TEXT($A55,"0.00")</f>
        <v>0.65</v>
      </c>
      <c r="C55" s="6" t="str">
        <f aca="false">IF(LEN(B55)=5,""," ")&amp;B55</f>
        <v>0.65</v>
      </c>
      <c r="D55" s="7" t="str">
        <f aca="false">TEXT(A55,"0%")</f>
        <v>65%</v>
      </c>
      <c r="E55" s="5" t="str">
        <f aca="false">IF(LEN(D55)=5,"",IF(LEN(D55)=4," ",IF(LEN(D55)=3,"  ","   ")))&amp;""""&amp;D55&amp;""""</f>
        <v>"65%"</v>
      </c>
      <c r="F55" s="9" t="str">
        <f aca="false">$B$4&amp;SUBSTITUTE(SUBSTITUTE($B$1,$B$2,C55),$B$3,E55)</f>
        <v>text = { trigger = { fertility =  0.65 } localisation_key =   "65%" }</v>
      </c>
    </row>
    <row r="56" customFormat="false" ht="12.75" hidden="false" customHeight="true" outlineLevel="0" collapsed="false">
      <c r="A56" s="10" t="n">
        <f aca="false">ROUND(A55-0.05,2)</f>
        <v>0.6</v>
      </c>
      <c r="B56" s="5" t="str">
        <f aca="false">TEXT($A56,"0.00")</f>
        <v>0.60</v>
      </c>
      <c r="C56" s="6" t="str">
        <f aca="false">IF(LEN(B56)=5,""," ")&amp;B56</f>
        <v>0.60</v>
      </c>
      <c r="D56" s="7" t="str">
        <f aca="false">TEXT(A56,"0%")</f>
        <v>60%</v>
      </c>
      <c r="E56" s="5" t="str">
        <f aca="false">IF(LEN(D56)=5,"",IF(LEN(D56)=4," ",IF(LEN(D56)=3,"  ","   ")))&amp;""""&amp;D56&amp;""""</f>
        <v>"60%"</v>
      </c>
      <c r="F56" s="9" t="str">
        <f aca="false">$B$4&amp;SUBSTITUTE(SUBSTITUTE($B$1,$B$2,C56),$B$3,E56)</f>
        <v>text = { trigger = { fertility =  0.60 } localisation_key =   "60%" }</v>
      </c>
    </row>
    <row r="57" customFormat="false" ht="12.75" hidden="false" customHeight="true" outlineLevel="0" collapsed="false">
      <c r="A57" s="10" t="n">
        <f aca="false">ROUND(A56-0.05,2)</f>
        <v>0.55</v>
      </c>
      <c r="B57" s="5" t="str">
        <f aca="false">TEXT($A57,"0.00")</f>
        <v>0.55</v>
      </c>
      <c r="C57" s="6" t="str">
        <f aca="false">IF(LEN(B57)=5,""," ")&amp;B57</f>
        <v>0.55</v>
      </c>
      <c r="D57" s="7" t="str">
        <f aca="false">TEXT(A57,"0%")</f>
        <v>55%</v>
      </c>
      <c r="E57" s="5" t="str">
        <f aca="false">IF(LEN(D57)=5,"",IF(LEN(D57)=4," ",IF(LEN(D57)=3,"  ","   ")))&amp;""""&amp;D57&amp;""""</f>
        <v>"55%"</v>
      </c>
      <c r="F57" s="9" t="str">
        <f aca="false">$B$4&amp;SUBSTITUTE(SUBSTITUTE($B$1,$B$2,C57),$B$3,E57)</f>
        <v>text = { trigger = { fertility =  0.55 } localisation_key =   "55%" }</v>
      </c>
    </row>
    <row r="58" customFormat="false" ht="12.75" hidden="false" customHeight="true" outlineLevel="0" collapsed="false">
      <c r="A58" s="10" t="n">
        <f aca="false">ROUND(A57-0.05,2)</f>
        <v>0.5</v>
      </c>
      <c r="B58" s="5" t="str">
        <f aca="false">TEXT($A58,"0.00")</f>
        <v>0.50</v>
      </c>
      <c r="C58" s="6" t="str">
        <f aca="false">IF(LEN(B58)=5,""," ")&amp;B58</f>
        <v>0.50</v>
      </c>
      <c r="D58" s="7" t="str">
        <f aca="false">TEXT(A58,"0%")</f>
        <v>50%</v>
      </c>
      <c r="E58" s="5" t="str">
        <f aca="false">IF(LEN(D58)=5,"",IF(LEN(D58)=4," ",IF(LEN(D58)=3,"  ","   ")))&amp;""""&amp;D58&amp;""""</f>
        <v>"50%"</v>
      </c>
      <c r="F58" s="9" t="str">
        <f aca="false">$B$4&amp;SUBSTITUTE(SUBSTITUTE($B$1,$B$2,C58),$B$3,E58)</f>
        <v>text = { trigger = { fertility =  0.50 } localisation_key =   "50%" }</v>
      </c>
    </row>
    <row r="59" customFormat="false" ht="12.75" hidden="false" customHeight="true" outlineLevel="0" collapsed="false">
      <c r="A59" s="10" t="n">
        <f aca="false">ROUND(A58-0.05,2)</f>
        <v>0.45</v>
      </c>
      <c r="B59" s="5" t="str">
        <f aca="false">TEXT($A59,"0.00")</f>
        <v>0.45</v>
      </c>
      <c r="C59" s="6" t="str">
        <f aca="false">IF(LEN(B59)=5,""," ")&amp;B59</f>
        <v>0.45</v>
      </c>
      <c r="D59" s="7" t="str">
        <f aca="false">TEXT(A59,"0%")</f>
        <v>45%</v>
      </c>
      <c r="E59" s="5" t="str">
        <f aca="false">IF(LEN(D59)=5,"",IF(LEN(D59)=4," ",IF(LEN(D59)=3,"  ","   ")))&amp;""""&amp;D59&amp;""""</f>
        <v>"45%"</v>
      </c>
      <c r="F59" s="9" t="str">
        <f aca="false">$B$4&amp;SUBSTITUTE(SUBSTITUTE($B$1,$B$2,C59),$B$3,E59)</f>
        <v>text = { trigger = { fertility =  0.45 } localisation_key =   "45%" }</v>
      </c>
    </row>
    <row r="60" customFormat="false" ht="12.75" hidden="false" customHeight="true" outlineLevel="0" collapsed="false">
      <c r="A60" s="10" t="n">
        <f aca="false">ROUND(A59-0.05,2)</f>
        <v>0.4</v>
      </c>
      <c r="B60" s="5" t="str">
        <f aca="false">TEXT($A60,"0.00")</f>
        <v>0.40</v>
      </c>
      <c r="C60" s="6" t="str">
        <f aca="false">IF(LEN(B60)=5,""," ")&amp;B60</f>
        <v>0.40</v>
      </c>
      <c r="D60" s="7" t="str">
        <f aca="false">TEXT(A60,"0%")</f>
        <v>40%</v>
      </c>
      <c r="E60" s="5" t="str">
        <f aca="false">IF(LEN(D60)=5,"",IF(LEN(D60)=4," ",IF(LEN(D60)=3,"  ","   ")))&amp;""""&amp;D60&amp;""""</f>
        <v>"40%"</v>
      </c>
      <c r="F60" s="9" t="str">
        <f aca="false">$B$4&amp;SUBSTITUTE(SUBSTITUTE($B$1,$B$2,C60),$B$3,E60)</f>
        <v>text = { trigger = { fertility =  0.40 } localisation_key =   "40%" }</v>
      </c>
    </row>
    <row r="61" customFormat="false" ht="12.75" hidden="false" customHeight="true" outlineLevel="0" collapsed="false">
      <c r="A61" s="10" t="n">
        <f aca="false">ROUND(A60-0.05,2)</f>
        <v>0.35</v>
      </c>
      <c r="B61" s="5" t="str">
        <f aca="false">TEXT($A61,"0.00")</f>
        <v>0.35</v>
      </c>
      <c r="C61" s="6" t="str">
        <f aca="false">IF(LEN(B61)=5,""," ")&amp;B61</f>
        <v>0.35</v>
      </c>
      <c r="D61" s="7" t="str">
        <f aca="false">TEXT(A61,"0%")</f>
        <v>35%</v>
      </c>
      <c r="E61" s="5" t="str">
        <f aca="false">IF(LEN(D61)=5,"",IF(LEN(D61)=4," ",IF(LEN(D61)=3,"  ","   ")))&amp;""""&amp;D61&amp;""""</f>
        <v>"35%"</v>
      </c>
      <c r="F61" s="9" t="str">
        <f aca="false">$B$4&amp;SUBSTITUTE(SUBSTITUTE($B$1,$B$2,C61),$B$3,E61)</f>
        <v>text = { trigger = { fertility =  0.35 } localisation_key =   "35%" }</v>
      </c>
    </row>
    <row r="62" customFormat="false" ht="12.75" hidden="false" customHeight="true" outlineLevel="0" collapsed="false">
      <c r="A62" s="10" t="n">
        <f aca="false">ROUND(A61-0.05,2)</f>
        <v>0.3</v>
      </c>
      <c r="B62" s="5" t="str">
        <f aca="false">TEXT($A62,"0.00")</f>
        <v>0.30</v>
      </c>
      <c r="C62" s="6" t="str">
        <f aca="false">IF(LEN(B62)=5,""," ")&amp;B62</f>
        <v>0.30</v>
      </c>
      <c r="D62" s="7" t="str">
        <f aca="false">TEXT(A62,"0%")</f>
        <v>30%</v>
      </c>
      <c r="E62" s="5" t="str">
        <f aca="false">IF(LEN(D62)=5,"",IF(LEN(D62)=4," ",IF(LEN(D62)=3,"  ","   ")))&amp;""""&amp;D62&amp;""""</f>
        <v>"30%"</v>
      </c>
      <c r="F62" s="9" t="str">
        <f aca="false">$B$4&amp;SUBSTITUTE(SUBSTITUTE($B$1,$B$2,C62),$B$3,E62)</f>
        <v>text = { trigger = { fertility =  0.30 } localisation_key =   "30%" }</v>
      </c>
    </row>
    <row r="63" customFormat="false" ht="12.75" hidden="false" customHeight="true" outlineLevel="0" collapsed="false">
      <c r="A63" s="10" t="n">
        <f aca="false">ROUND(A62-0.05,2)</f>
        <v>0.25</v>
      </c>
      <c r="B63" s="5" t="str">
        <f aca="false">TEXT($A63,"0.00")</f>
        <v>0.25</v>
      </c>
      <c r="C63" s="6" t="str">
        <f aca="false">IF(LEN(B63)=5,""," ")&amp;B63</f>
        <v>0.25</v>
      </c>
      <c r="D63" s="7" t="str">
        <f aca="false">TEXT(A63,"0%")</f>
        <v>25%</v>
      </c>
      <c r="E63" s="5" t="str">
        <f aca="false">IF(LEN(D63)=5,"",IF(LEN(D63)=4," ",IF(LEN(D63)=3,"  ","   ")))&amp;""""&amp;D63&amp;""""</f>
        <v>"25%"</v>
      </c>
      <c r="F63" s="9" t="str">
        <f aca="false">$B$4&amp;SUBSTITUTE(SUBSTITUTE($B$1,$B$2,C63),$B$3,E63)</f>
        <v>text = { trigger = { fertility =  0.25 } localisation_key =   "25%" }</v>
      </c>
    </row>
    <row r="64" customFormat="false" ht="12.75" hidden="false" customHeight="true" outlineLevel="0" collapsed="false">
      <c r="A64" s="10" t="n">
        <f aca="false">ROUND(A63-0.05,2)</f>
        <v>0.2</v>
      </c>
      <c r="B64" s="5" t="str">
        <f aca="false">TEXT($A64,"0.00")</f>
        <v>0.20</v>
      </c>
      <c r="C64" s="6" t="str">
        <f aca="false">IF(LEN(B64)=5,""," ")&amp;B64</f>
        <v>0.20</v>
      </c>
      <c r="D64" s="7" t="str">
        <f aca="false">TEXT(A64,"0%")</f>
        <v>20%</v>
      </c>
      <c r="E64" s="5" t="str">
        <f aca="false">IF(LEN(D64)=5,"",IF(LEN(D64)=4," ",IF(LEN(D64)=3,"  ","   ")))&amp;""""&amp;D64&amp;""""</f>
        <v>"20%"</v>
      </c>
      <c r="F64" s="9" t="str">
        <f aca="false">$B$4&amp;SUBSTITUTE(SUBSTITUTE($B$1,$B$2,C64),$B$3,E64)</f>
        <v>text = { trigger = { fertility =  0.20 } localisation_key =   "20%" }</v>
      </c>
    </row>
    <row r="65" customFormat="false" ht="12.75" hidden="false" customHeight="true" outlineLevel="0" collapsed="false">
      <c r="A65" s="10" t="n">
        <f aca="false">ROUND(A64-0.05,2)</f>
        <v>0.15</v>
      </c>
      <c r="B65" s="5" t="str">
        <f aca="false">TEXT($A65,"0.00")</f>
        <v>0.15</v>
      </c>
      <c r="C65" s="6" t="str">
        <f aca="false">IF(LEN(B65)=5,""," ")&amp;B65</f>
        <v>0.15</v>
      </c>
      <c r="D65" s="7" t="str">
        <f aca="false">TEXT(A65,"0%")</f>
        <v>15%</v>
      </c>
      <c r="E65" s="5" t="str">
        <f aca="false">IF(LEN(D65)=5,"",IF(LEN(D65)=4," ",IF(LEN(D65)=3,"  ","   ")))&amp;""""&amp;D65&amp;""""</f>
        <v>"15%"</v>
      </c>
      <c r="F65" s="9" t="str">
        <f aca="false">$B$4&amp;SUBSTITUTE(SUBSTITUTE($B$1,$B$2,C65),$B$3,E65)</f>
        <v>text = { trigger = { fertility =  0.15 } localisation_key =   "15%" }</v>
      </c>
    </row>
    <row r="66" customFormat="false" ht="12.75" hidden="false" customHeight="true" outlineLevel="0" collapsed="false">
      <c r="A66" s="10" t="n">
        <f aca="false">ROUND(A65-0.05,2)</f>
        <v>0.1</v>
      </c>
      <c r="B66" s="5" t="str">
        <f aca="false">TEXT($A66,"0.00")</f>
        <v>0.10</v>
      </c>
      <c r="C66" s="6" t="str">
        <f aca="false">IF(LEN(B66)=5,""," ")&amp;B66</f>
        <v>0.10</v>
      </c>
      <c r="D66" s="7" t="str">
        <f aca="false">TEXT(A66,"0%")</f>
        <v>10%</v>
      </c>
      <c r="E66" s="5" t="str">
        <f aca="false">IF(LEN(D66)=5,"",IF(LEN(D66)=4," ",IF(LEN(D66)=3,"  ","   ")))&amp;""""&amp;D66&amp;""""</f>
        <v>"10%"</v>
      </c>
      <c r="F66" s="9" t="str">
        <f aca="false">$B$4&amp;SUBSTITUTE(SUBSTITUTE($B$1,$B$2,C66),$B$3,E66)</f>
        <v>text = { trigger = { fertility =  0.10 } localisation_key =   "10%" }</v>
      </c>
    </row>
    <row r="67" customFormat="false" ht="12.75" hidden="false" customHeight="true" outlineLevel="0" collapsed="false">
      <c r="A67" s="10" t="n">
        <f aca="false">ROUND(A66-0.05,2)</f>
        <v>0.05</v>
      </c>
      <c r="B67" s="5" t="str">
        <f aca="false">TEXT($A67,"0.00")</f>
        <v>0.05</v>
      </c>
      <c r="C67" s="6" t="str">
        <f aca="false">IF(LEN(B67)=5,""," ")&amp;B67</f>
        <v>0.05</v>
      </c>
      <c r="D67" s="7" t="str">
        <f aca="false">TEXT(A67,"0%")</f>
        <v>5%</v>
      </c>
      <c r="E67" s="5" t="str">
        <f aca="false">IF(LEN(D67)=5,"",IF(LEN(D67)=4," ",IF(LEN(D67)=3,"  ","   ")))&amp;""""&amp;D67&amp;""""</f>
        <v>"5%"</v>
      </c>
      <c r="F67" s="9" t="str">
        <f aca="false">$B$4&amp;SUBSTITUTE(SUBSTITUTE($B$1,$B$2,C67),$B$3,E67)</f>
        <v>text = { trigger = { fertility =  0.05 } localisation_key =    "5%" }</v>
      </c>
    </row>
    <row r="68" customFormat="false" ht="12.75" hidden="false" customHeight="true" outlineLevel="0" collapsed="false">
      <c r="A68" s="10" t="n">
        <f aca="false">ROUND(A67-0.05,2)</f>
        <v>0</v>
      </c>
      <c r="B68" s="5" t="str">
        <f aca="false">TEXT($A68,"0.00")</f>
        <v>0.00</v>
      </c>
      <c r="C68" s="6" t="str">
        <f aca="false">IF(LEN(B68)=5,""," ")&amp;B68</f>
        <v>0.00</v>
      </c>
      <c r="D68" s="7" t="str">
        <f aca="false">TEXT(A68,"0%")</f>
        <v>0%</v>
      </c>
      <c r="E68" s="5" t="str">
        <f aca="false">IF(LEN(D68)=5,"",IF(LEN(D68)=4," ",IF(LEN(D68)=3,"  ","   ")))&amp;""""&amp;D68&amp;""""</f>
        <v>"0%"</v>
      </c>
      <c r="F68" s="9" t="str">
        <f aca="false">$B$4&amp;SUBSTITUTE(SUBSTITUTE($B$1,$B$2,C68),$B$3,E68)</f>
        <v>text = { trigger = { fertility =  0.00 } localisation_key =    "0%" }</v>
      </c>
    </row>
    <row r="69" customFormat="false" ht="12.75" hidden="false" customHeight="true" outlineLevel="0" collapsed="false">
      <c r="A69" s="10" t="n">
        <f aca="false">ROUND(A68-0.05,2)</f>
        <v>-0.05</v>
      </c>
      <c r="B69" s="5" t="str">
        <f aca="false">TEXT($A69,"0.00")</f>
        <v>-0.05</v>
      </c>
      <c r="C69" s="6" t="str">
        <f aca="false">IF(LEN(B69)=5,""," ")&amp;B69</f>
        <v>-0.05</v>
      </c>
      <c r="D69" s="7" t="str">
        <f aca="false">TEXT(A69,"0%")</f>
        <v>-5%</v>
      </c>
      <c r="E69" s="5" t="str">
        <f aca="false">IF(LEN(D69)=5,"",IF(LEN(D69)=4," ",IF(LEN(D69)=3,"  ","   ")))&amp;""""&amp;D69&amp;""""</f>
        <v>"-5%"</v>
      </c>
      <c r="F69" s="9" t="str">
        <f aca="false">$B$4&amp;SUBSTITUTE(SUBSTITUTE($B$1,$B$2,C69),$B$3,E69)</f>
        <v>text = { trigger = { fertility = -0.05 } localisation_key =   "-5%" }</v>
      </c>
    </row>
    <row r="70" customFormat="false" ht="12.75" hidden="false" customHeight="true" outlineLevel="0" collapsed="false">
      <c r="A70" s="10" t="n">
        <f aca="false">ROUND(A69-0.05,2)</f>
        <v>-0.1</v>
      </c>
      <c r="B70" s="5" t="str">
        <f aca="false">TEXT($A70,"0.00")</f>
        <v>-0.10</v>
      </c>
      <c r="C70" s="6" t="str">
        <f aca="false">IF(LEN(B70)=5,""," ")&amp;B70</f>
        <v>-0.10</v>
      </c>
      <c r="D70" s="7" t="str">
        <f aca="false">TEXT(A70,"0%")</f>
        <v>-10%</v>
      </c>
      <c r="E70" s="5" t="str">
        <f aca="false">IF(LEN(D70)=5,"",IF(LEN(D70)=4," ",IF(LEN(D70)=3,"  ","   ")))&amp;""""&amp;D70&amp;""""</f>
        <v>"-10%"</v>
      </c>
      <c r="F70" s="9" t="str">
        <f aca="false">$B$4&amp;SUBSTITUTE(SUBSTITUTE($B$1,$B$2,C70),$B$3,E70)</f>
        <v>text = { trigger = { fertility = -0.10 } localisation_key =  "-10%" }</v>
      </c>
    </row>
    <row r="71" customFormat="false" ht="12.75" hidden="false" customHeight="true" outlineLevel="0" collapsed="false">
      <c r="A71" s="10" t="n">
        <f aca="false">ROUND(A70-0.05,2)</f>
        <v>-0.15</v>
      </c>
      <c r="B71" s="5" t="str">
        <f aca="false">TEXT($A71,"0.00")</f>
        <v>-0.15</v>
      </c>
      <c r="C71" s="6" t="str">
        <f aca="false">IF(LEN(B71)=5,""," ")&amp;B71</f>
        <v>-0.15</v>
      </c>
      <c r="D71" s="7" t="str">
        <f aca="false">TEXT(A71,"0%")</f>
        <v>-15%</v>
      </c>
      <c r="E71" s="5" t="str">
        <f aca="false">IF(LEN(D71)=5,"",IF(LEN(D71)=4," ",IF(LEN(D71)=3,"  ","   ")))&amp;""""&amp;D71&amp;""""</f>
        <v>"-15%"</v>
      </c>
      <c r="F71" s="9" t="str">
        <f aca="false">$B$4&amp;SUBSTITUTE(SUBSTITUTE($B$1,$B$2,C71),$B$3,E71)</f>
        <v>text = { trigger = { fertility = -0.15 } localisation_key =  "-15%" }</v>
      </c>
    </row>
    <row r="72" customFormat="false" ht="12.75" hidden="false" customHeight="true" outlineLevel="0" collapsed="false">
      <c r="A72" s="10" t="n">
        <f aca="false">ROUND(A71-0.05,2)</f>
        <v>-0.2</v>
      </c>
      <c r="B72" s="5" t="str">
        <f aca="false">TEXT($A72,"0.00")</f>
        <v>-0.20</v>
      </c>
      <c r="C72" s="6" t="str">
        <f aca="false">IF(LEN(B72)=5,""," ")&amp;B72</f>
        <v>-0.20</v>
      </c>
      <c r="D72" s="7" t="str">
        <f aca="false">TEXT(A72,"0%")</f>
        <v>-20%</v>
      </c>
      <c r="E72" s="5" t="str">
        <f aca="false">IF(LEN(D72)=5,"",IF(LEN(D72)=4," ",IF(LEN(D72)=3,"  ","   ")))&amp;""""&amp;D72&amp;""""</f>
        <v>"-20%"</v>
      </c>
      <c r="F72" s="9" t="str">
        <f aca="false">$B$4&amp;SUBSTITUTE(SUBSTITUTE($B$1,$B$2,C72),$B$3,E72)</f>
        <v>text = { trigger = { fertility = -0.20 } localisation_key =  "-20%" }</v>
      </c>
    </row>
    <row r="73" customFormat="false" ht="12.75" hidden="false" customHeight="true" outlineLevel="0" collapsed="false">
      <c r="A73" s="10" t="n">
        <f aca="false">ROUND(A72-0.05,2)</f>
        <v>-0.25</v>
      </c>
      <c r="B73" s="5" t="str">
        <f aca="false">TEXT($A73,"0.00")</f>
        <v>-0.25</v>
      </c>
      <c r="C73" s="6" t="str">
        <f aca="false">IF(LEN(B73)=5,""," ")&amp;B73</f>
        <v>-0.25</v>
      </c>
      <c r="D73" s="7" t="str">
        <f aca="false">TEXT(A73,"0%")</f>
        <v>-25%</v>
      </c>
      <c r="E73" s="5" t="str">
        <f aca="false">IF(LEN(D73)=5,"",IF(LEN(D73)=4," ",IF(LEN(D73)=3,"  ","   ")))&amp;""""&amp;D73&amp;""""</f>
        <v>"-25%"</v>
      </c>
      <c r="F73" s="9" t="str">
        <f aca="false">$B$4&amp;SUBSTITUTE(SUBSTITUTE($B$1,$B$2,C73),$B$3,E73)</f>
        <v>text = { trigger = { fertility = -0.25 } localisation_key =  "-25%" }</v>
      </c>
    </row>
    <row r="74" customFormat="false" ht="12.75" hidden="false" customHeight="true" outlineLevel="0" collapsed="false">
      <c r="A74" s="10" t="n">
        <f aca="false">ROUND(A73-0.05,2)</f>
        <v>-0.3</v>
      </c>
      <c r="B74" s="5" t="str">
        <f aca="false">TEXT($A74,"0.00")</f>
        <v>-0.30</v>
      </c>
      <c r="C74" s="6" t="str">
        <f aca="false">IF(LEN(B74)=5,""," ")&amp;B74</f>
        <v>-0.30</v>
      </c>
      <c r="D74" s="7" t="str">
        <f aca="false">TEXT(A74,"0%")</f>
        <v>-30%</v>
      </c>
      <c r="E74" s="5" t="str">
        <f aca="false">IF(LEN(D74)=5,"",IF(LEN(D74)=4," ",IF(LEN(D74)=3,"  ","   ")))&amp;""""&amp;D74&amp;""""</f>
        <v>"-30%"</v>
      </c>
      <c r="F74" s="9" t="str">
        <f aca="false">$B$4&amp;SUBSTITUTE(SUBSTITUTE($B$1,$B$2,C74),$B$3,E74)</f>
        <v>text = { trigger = { fertility = -0.30 } localisation_key =  "-30%" }</v>
      </c>
    </row>
    <row r="75" customFormat="false" ht="12.75" hidden="false" customHeight="true" outlineLevel="0" collapsed="false">
      <c r="A75" s="10" t="n">
        <f aca="false">ROUND(A74-0.05,2)</f>
        <v>-0.35</v>
      </c>
      <c r="B75" s="5" t="str">
        <f aca="false">TEXT($A75,"0.00")</f>
        <v>-0.35</v>
      </c>
      <c r="C75" s="6" t="str">
        <f aca="false">IF(LEN(B75)=5,""," ")&amp;B75</f>
        <v>-0.35</v>
      </c>
      <c r="D75" s="7" t="str">
        <f aca="false">TEXT(A75,"0%")</f>
        <v>-35%</v>
      </c>
      <c r="E75" s="5" t="str">
        <f aca="false">IF(LEN(D75)=5,"",IF(LEN(D75)=4," ",IF(LEN(D75)=3,"  ","   ")))&amp;""""&amp;D75&amp;""""</f>
        <v>"-35%"</v>
      </c>
      <c r="F75" s="9" t="str">
        <f aca="false">$B$4&amp;SUBSTITUTE(SUBSTITUTE($B$1,$B$2,C75),$B$3,E75)</f>
        <v>text = { trigger = { fertility = -0.35 } localisation_key =  "-35%" }</v>
      </c>
    </row>
    <row r="76" customFormat="false" ht="12.75" hidden="false" customHeight="true" outlineLevel="0" collapsed="false">
      <c r="A76" s="10" t="n">
        <f aca="false">ROUND(A75-0.05,2)</f>
        <v>-0.4</v>
      </c>
      <c r="B76" s="5" t="str">
        <f aca="false">TEXT($A76,"0.00")</f>
        <v>-0.40</v>
      </c>
      <c r="C76" s="6" t="str">
        <f aca="false">IF(LEN(B76)=5,""," ")&amp;B76</f>
        <v>-0.40</v>
      </c>
      <c r="D76" s="7" t="str">
        <f aca="false">TEXT(A76,"0%")</f>
        <v>-40%</v>
      </c>
      <c r="E76" s="5" t="str">
        <f aca="false">IF(LEN(D76)=5,"",IF(LEN(D76)=4," ",IF(LEN(D76)=3,"  ","   ")))&amp;""""&amp;D76&amp;""""</f>
        <v>"-40%"</v>
      </c>
      <c r="F76" s="9" t="str">
        <f aca="false">$B$4&amp;SUBSTITUTE(SUBSTITUTE($B$1,$B$2,C76),$B$3,E76)</f>
        <v>text = { trigger = { fertility = -0.40 } localisation_key =  "-40%" }</v>
      </c>
    </row>
    <row r="77" customFormat="false" ht="12.75" hidden="false" customHeight="true" outlineLevel="0" collapsed="false">
      <c r="A77" s="10" t="n">
        <f aca="false">ROUND(A76-0.05,2)</f>
        <v>-0.45</v>
      </c>
      <c r="B77" s="5" t="str">
        <f aca="false">TEXT($A77,"0.00")</f>
        <v>-0.45</v>
      </c>
      <c r="C77" s="6" t="str">
        <f aca="false">IF(LEN(B77)=5,""," ")&amp;B77</f>
        <v>-0.45</v>
      </c>
      <c r="D77" s="7" t="str">
        <f aca="false">TEXT(A77,"0%")</f>
        <v>-45%</v>
      </c>
      <c r="E77" s="5" t="str">
        <f aca="false">IF(LEN(D77)=5,"",IF(LEN(D77)=4," ",IF(LEN(D77)=3,"  ","   ")))&amp;""""&amp;D77&amp;""""</f>
        <v>"-45%"</v>
      </c>
      <c r="F77" s="9" t="str">
        <f aca="false">$B$4&amp;SUBSTITUTE(SUBSTITUTE($B$1,$B$2,C77),$B$3,E77)</f>
        <v>text = { trigger = { fertility = -0.45 } localisation_key =  "-45%" }</v>
      </c>
    </row>
    <row r="78" customFormat="false" ht="12.75" hidden="false" customHeight="true" outlineLevel="0" collapsed="false">
      <c r="A78" s="10" t="n">
        <f aca="false">ROUND(A77-0.05,2)</f>
        <v>-0.5</v>
      </c>
      <c r="B78" s="5" t="str">
        <f aca="false">TEXT($A78,"0.00")</f>
        <v>-0.50</v>
      </c>
      <c r="C78" s="6" t="str">
        <f aca="false">IF(LEN(B78)=5,""," ")&amp;B78</f>
        <v>-0.50</v>
      </c>
      <c r="D78" s="7" t="str">
        <f aca="false">TEXT(A78,"0%")</f>
        <v>-50%</v>
      </c>
      <c r="E78" s="5" t="str">
        <f aca="false">IF(LEN(D78)=5,"",IF(LEN(D78)=4," ",IF(LEN(D78)=3,"  ","   ")))&amp;""""&amp;D78&amp;""""</f>
        <v>"-50%"</v>
      </c>
      <c r="F78" s="9" t="str">
        <f aca="false">$B$4&amp;SUBSTITUTE(SUBSTITUTE($B$1,$B$2,C78),$B$3,E78)</f>
        <v>text = { trigger = { fertility = -0.50 } localisation_key =  "-50%" }</v>
      </c>
    </row>
    <row r="79" customFormat="false" ht="12.75" hidden="false" customHeight="true" outlineLevel="0" collapsed="false">
      <c r="A79" s="10" t="n">
        <f aca="false">ROUND(A78-0.05,2)</f>
        <v>-0.55</v>
      </c>
      <c r="B79" s="5" t="str">
        <f aca="false">TEXT($A79,"0.00")</f>
        <v>-0.55</v>
      </c>
      <c r="C79" s="6" t="str">
        <f aca="false">IF(LEN(B79)=5,""," ")&amp;B79</f>
        <v>-0.55</v>
      </c>
      <c r="D79" s="7" t="str">
        <f aca="false">TEXT(A79,"0%")</f>
        <v>-55%</v>
      </c>
      <c r="E79" s="5" t="str">
        <f aca="false">IF(LEN(D79)=5,"",IF(LEN(D79)=4," ",IF(LEN(D79)=3,"  ","   ")))&amp;""""&amp;D79&amp;""""</f>
        <v>"-55%"</v>
      </c>
      <c r="F79" s="9" t="str">
        <f aca="false">$B$4&amp;SUBSTITUTE(SUBSTITUTE($B$1,$B$2,C79),$B$3,E79)</f>
        <v>text = { trigger = { fertility = -0.55 } localisation_key =  "-55%" }</v>
      </c>
    </row>
    <row r="80" customFormat="false" ht="12.75" hidden="false" customHeight="true" outlineLevel="0" collapsed="false">
      <c r="A80" s="10" t="n">
        <f aca="false">ROUND(A79-0.05,2)</f>
        <v>-0.6</v>
      </c>
      <c r="B80" s="5" t="str">
        <f aca="false">TEXT($A80,"0.00")</f>
        <v>-0.60</v>
      </c>
      <c r="C80" s="6" t="str">
        <f aca="false">IF(LEN(B80)=5,""," ")&amp;B80</f>
        <v>-0.60</v>
      </c>
      <c r="D80" s="7" t="str">
        <f aca="false">TEXT(A80,"0%")</f>
        <v>-60%</v>
      </c>
      <c r="E80" s="5" t="str">
        <f aca="false">IF(LEN(D80)=5,"",IF(LEN(D80)=4," ",IF(LEN(D80)=3,"  ","   ")))&amp;""""&amp;D80&amp;""""</f>
        <v>"-60%"</v>
      </c>
      <c r="F80" s="9" t="str">
        <f aca="false">$B$4&amp;SUBSTITUTE(SUBSTITUTE($B$1,$B$2,C80),$B$3,E80)</f>
        <v>text = { trigger = { fertility = -0.60 } localisation_key =  "-60%" }</v>
      </c>
    </row>
    <row r="81" customFormat="false" ht="12.75" hidden="false" customHeight="true" outlineLevel="0" collapsed="false">
      <c r="A81" s="10" t="n">
        <f aca="false">ROUND(A80-0.05,2)</f>
        <v>-0.65</v>
      </c>
      <c r="B81" s="5" t="str">
        <f aca="false">TEXT($A81,"0.00")</f>
        <v>-0.65</v>
      </c>
      <c r="C81" s="6" t="str">
        <f aca="false">IF(LEN(B81)=5,""," ")&amp;B81</f>
        <v>-0.65</v>
      </c>
      <c r="D81" s="7" t="str">
        <f aca="false">TEXT(A81,"0%")</f>
        <v>-65%</v>
      </c>
      <c r="E81" s="5" t="str">
        <f aca="false">IF(LEN(D81)=5,"",IF(LEN(D81)=4," ",IF(LEN(D81)=3,"  ","   ")))&amp;""""&amp;D81&amp;""""</f>
        <v>"-65%"</v>
      </c>
      <c r="F81" s="9" t="str">
        <f aca="false">$B$4&amp;SUBSTITUTE(SUBSTITUTE($B$1,$B$2,C81),$B$3,E81)</f>
        <v>text = { trigger = { fertility = -0.65 } localisation_key =  "-65%" }</v>
      </c>
    </row>
    <row r="82" customFormat="false" ht="12.75" hidden="false" customHeight="true" outlineLevel="0" collapsed="false">
      <c r="A82" s="10" t="n">
        <f aca="false">ROUND(A81-0.05,2)</f>
        <v>-0.7</v>
      </c>
      <c r="B82" s="5" t="str">
        <f aca="false">TEXT($A82,"0.00")</f>
        <v>-0.70</v>
      </c>
      <c r="C82" s="6" t="str">
        <f aca="false">IF(LEN(B82)=5,""," ")&amp;B82</f>
        <v>-0.70</v>
      </c>
      <c r="D82" s="7" t="str">
        <f aca="false">TEXT(A82,"0%")</f>
        <v>-70%</v>
      </c>
      <c r="E82" s="5" t="str">
        <f aca="false">IF(LEN(D82)=5,"",IF(LEN(D82)=4," ",IF(LEN(D82)=3,"  ","   ")))&amp;""""&amp;D82&amp;""""</f>
        <v>"-70%"</v>
      </c>
      <c r="F82" s="9" t="str">
        <f aca="false">$B$4&amp;SUBSTITUTE(SUBSTITUTE($B$1,$B$2,C82),$B$3,E82)</f>
        <v>text = { trigger = { fertility = -0.70 } localisation_key =  "-70%" }</v>
      </c>
    </row>
    <row r="83" customFormat="false" ht="12.75" hidden="false" customHeight="true" outlineLevel="0" collapsed="false">
      <c r="A83" s="10" t="n">
        <f aca="false">ROUND(A82-0.05,2)</f>
        <v>-0.75</v>
      </c>
      <c r="B83" s="5" t="str">
        <f aca="false">TEXT($A83,"0.00")</f>
        <v>-0.75</v>
      </c>
      <c r="C83" s="6" t="str">
        <f aca="false">IF(LEN(B83)=5,""," ")&amp;B83</f>
        <v>-0.75</v>
      </c>
      <c r="D83" s="7" t="str">
        <f aca="false">TEXT(A83,"0%")</f>
        <v>-75%</v>
      </c>
      <c r="E83" s="5" t="str">
        <f aca="false">IF(LEN(D83)=5,"",IF(LEN(D83)=4," ",IF(LEN(D83)=3,"  ","   ")))&amp;""""&amp;D83&amp;""""</f>
        <v>"-75%"</v>
      </c>
      <c r="F83" s="9" t="str">
        <f aca="false">$B$4&amp;SUBSTITUTE(SUBSTITUTE($B$1,$B$2,C83),$B$3,E83)</f>
        <v>text = { trigger = { fertility = -0.75 } localisation_key =  "-75%" }</v>
      </c>
    </row>
    <row r="84" customFormat="false" ht="12.75" hidden="false" customHeight="true" outlineLevel="0" collapsed="false">
      <c r="A84" s="10" t="n">
        <f aca="false">ROUND(A83-0.05,2)</f>
        <v>-0.8</v>
      </c>
      <c r="B84" s="5" t="str">
        <f aca="false">TEXT($A84,"0.00")</f>
        <v>-0.80</v>
      </c>
      <c r="C84" s="6" t="str">
        <f aca="false">IF(LEN(B84)=5,""," ")&amp;B84</f>
        <v>-0.80</v>
      </c>
      <c r="D84" s="7" t="str">
        <f aca="false">TEXT(A84,"0%")</f>
        <v>-80%</v>
      </c>
      <c r="E84" s="5" t="str">
        <f aca="false">IF(LEN(D84)=5,"",IF(LEN(D84)=4," ",IF(LEN(D84)=3,"  ","   ")))&amp;""""&amp;D84&amp;""""</f>
        <v>"-80%"</v>
      </c>
      <c r="F84" s="9" t="str">
        <f aca="false">$B$4&amp;SUBSTITUTE(SUBSTITUTE($B$1,$B$2,C84),$B$3,E84)</f>
        <v>text = { trigger = { fertility = -0.80 } localisation_key =  "-80%" }</v>
      </c>
    </row>
    <row r="85" customFormat="false" ht="12.75" hidden="false" customHeight="true" outlineLevel="0" collapsed="false">
      <c r="A85" s="10" t="n">
        <f aca="false">ROUND(A84-0.05,2)</f>
        <v>-0.85</v>
      </c>
      <c r="B85" s="5" t="str">
        <f aca="false">TEXT($A85,"0.00")</f>
        <v>-0.85</v>
      </c>
      <c r="C85" s="6" t="str">
        <f aca="false">IF(LEN(B85)=5,""," ")&amp;B85</f>
        <v>-0.85</v>
      </c>
      <c r="D85" s="7" t="str">
        <f aca="false">TEXT(A85,"0%")</f>
        <v>-85%</v>
      </c>
      <c r="E85" s="5" t="str">
        <f aca="false">IF(LEN(D85)=5,"",IF(LEN(D85)=4," ",IF(LEN(D85)=3,"  ","   ")))&amp;""""&amp;D85&amp;""""</f>
        <v>"-85%"</v>
      </c>
      <c r="F85" s="9" t="str">
        <f aca="false">$B$4&amp;SUBSTITUTE(SUBSTITUTE($B$1,$B$2,C85),$B$3,E85)</f>
        <v>text = { trigger = { fertility = -0.85 } localisation_key =  "-85%" }</v>
      </c>
    </row>
    <row r="86" customFormat="false" ht="12.75" hidden="false" customHeight="true" outlineLevel="0" collapsed="false">
      <c r="A86" s="10" t="n">
        <f aca="false">ROUND(A85-0.05,2)</f>
        <v>-0.9</v>
      </c>
      <c r="B86" s="5" t="str">
        <f aca="false">TEXT($A86,"0.00")</f>
        <v>-0.90</v>
      </c>
      <c r="C86" s="6" t="str">
        <f aca="false">IF(LEN(B86)=5,""," ")&amp;B86</f>
        <v>-0.90</v>
      </c>
      <c r="D86" s="7" t="str">
        <f aca="false">TEXT(A86,"0%")</f>
        <v>-90%</v>
      </c>
      <c r="E86" s="5" t="str">
        <f aca="false">IF(LEN(D86)=5,"",IF(LEN(D86)=4," ",IF(LEN(D86)=3,"  ","   ")))&amp;""""&amp;D86&amp;""""</f>
        <v>"-90%"</v>
      </c>
      <c r="F86" s="9" t="str">
        <f aca="false">$B$4&amp;SUBSTITUTE(SUBSTITUTE($B$1,$B$2,C86),$B$3,E86)</f>
        <v>text = { trigger = { fertility = -0.90 } localisation_key =  "-90%" }</v>
      </c>
    </row>
    <row r="87" customFormat="false" ht="12.75" hidden="false" customHeight="true" outlineLevel="0" collapsed="false">
      <c r="A87" s="10" t="n">
        <f aca="false">ROUND(A86-0.05,2)</f>
        <v>-0.95</v>
      </c>
      <c r="B87" s="5" t="str">
        <f aca="false">TEXT($A87,"0.00")</f>
        <v>-0.95</v>
      </c>
      <c r="C87" s="6" t="str">
        <f aca="false">IF(LEN(B87)=5,""," ")&amp;B87</f>
        <v>-0.95</v>
      </c>
      <c r="D87" s="7" t="str">
        <f aca="false">TEXT(A87,"0%")</f>
        <v>-95%</v>
      </c>
      <c r="E87" s="5" t="str">
        <f aca="false">IF(LEN(D87)=5,"",IF(LEN(D87)=4," ",IF(LEN(D87)=3,"  ","   ")))&amp;""""&amp;D87&amp;""""</f>
        <v>"-95%"</v>
      </c>
      <c r="F87" s="9" t="str">
        <f aca="false">$B$4&amp;SUBSTITUTE(SUBSTITUTE($B$1,$B$2,C87),$B$3,E87)</f>
        <v>text = { trigger = { fertility = -0.95 } localisation_key =  "-95%" }</v>
      </c>
    </row>
    <row r="88" customFormat="false" ht="12.75" hidden="false" customHeight="true" outlineLevel="0" collapsed="false">
      <c r="A88" s="10" t="n">
        <f aca="false">ROUND(A87-0.05,2)</f>
        <v>-1</v>
      </c>
      <c r="B88" s="5" t="str">
        <f aca="false">TEXT($A88,"0.00")</f>
        <v>-1.00</v>
      </c>
      <c r="C88" s="6" t="str">
        <f aca="false">IF(LEN(B88)=5,""," ")&amp;B88</f>
        <v>-1.00</v>
      </c>
      <c r="D88" s="7" t="str">
        <f aca="false">TEXT(A88,"0%")</f>
        <v>-100%</v>
      </c>
      <c r="E88" s="5" t="str">
        <f aca="false">IF(LEN(D88)=5,"",IF(LEN(D88)=4," ",IF(LEN(D88)=3,"  ","   ")))&amp;""""&amp;D88&amp;""""</f>
        <v>"-100%"</v>
      </c>
      <c r="F88" s="9" t="str">
        <f aca="false">$B$4&amp;SUBSTITUTE(SUBSTITUTE($B$1,$B$2,C88),$B$3,E88)</f>
        <v>text = { trigger = { fertility = -1.00 } localisation_key = "-100%" }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pane xSplit="0" ySplit="7" topLeftCell="A8" activePane="bottomLeft" state="frozen"/>
      <selection pane="topLeft" activeCell="A1" activeCellId="0" sqref="A1"/>
      <selection pane="bottom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07"/>
    <col collapsed="false" customWidth="true" hidden="false" outlineLevel="0" max="2" min="2" style="1" width="15.16"/>
    <col collapsed="false" customWidth="true" hidden="false" outlineLevel="0" max="3" min="3" style="1" width="21.07"/>
    <col collapsed="false" customWidth="true" hidden="false" outlineLevel="0" max="4" min="4" style="1" width="16.32"/>
  </cols>
  <sheetData>
    <row r="1" customFormat="false" ht="13.05" hidden="false" customHeight="true" outlineLevel="0" collapsed="false">
      <c r="A1" s="1" t="s">
        <v>0</v>
      </c>
      <c r="B1" s="15" t="s">
        <v>20</v>
      </c>
      <c r="C1" s="15" t="s">
        <v>21</v>
      </c>
    </row>
    <row r="2" customFormat="false" ht="12.8" hidden="false" customHeight="false" outlineLevel="0" collapsed="false">
      <c r="A2" s="1" t="s">
        <v>15</v>
      </c>
      <c r="B2" s="1" t="s">
        <v>3</v>
      </c>
    </row>
    <row r="3" customFormat="false" ht="13.05" hidden="false" customHeight="true" outlineLevel="0" collapsed="false">
      <c r="A3" s="1" t="s">
        <v>16</v>
      </c>
      <c r="B3" s="1" t="s">
        <v>5</v>
      </c>
    </row>
    <row r="4" customFormat="false" ht="13.05" hidden="false" customHeight="true" outlineLevel="0" collapsed="false">
      <c r="A4" s="1" t="s">
        <v>6</v>
      </c>
      <c r="B4" s="2" t="str">
        <f aca="false">CHAR(13)&amp;CHAR(10)&amp;CHAR(13)&amp;CHAR(10)</f>
        <v>
</v>
      </c>
    </row>
    <row r="5" customFormat="false" ht="13.05" hidden="false" customHeight="true" outlineLevel="0" collapsed="false">
      <c r="A5" s="1" t="s">
        <v>7</v>
      </c>
      <c r="B5" s="14" t="str">
        <f aca="false">_xlfn.TEXTJOIN("",0,$C$8:$C$19)</f>
        <v>defined_text = {
    name = BCT_Childhood_Haughty
    use_first_valid = yes
    text = {
        trigger = { trait = haughty }
        localisation_key = BCT_Childhood_Haughty_Now
    }
    text = {
        trigger = { has_character_flag = was_haughty }
        localisation_key = BCT_Childhood_Haughty_Previous
    }
}
defined_text = {
    name = BCT_Childhood_Affectionate
    use_first_valid = yes
    text = {
        trigger = { trait = affectionate }
        localisation_key = BCT_Childhood_Affectionate_Now
    }
    text = {
        trigger = { has_character_flag = was_affectionate }
        localisation_key = BCT_Childhood_Affectionate_Previous
    }
}
defined_text = {
    name = BCT_Childhood_Timid
    use_first_valid = yes
    text = {
        trigger = { trait = timid }
        localisation_key = BCT_Childhood_Timid_Now
    }
    text = {
        trigger = { has_character_flag = was_timid }
        localisation_key = BCT_Childhood_Timid_Previous
    }
}
defined_text = {
    name = BCT_Childhood_Rowdy
    use_first_valid = yes
    text = {
        trigger = { trait = rowdy }
        localisation_key = BCT_Childhood_Rowdy_Now
    }
    text = {
        trigger = { has_character_flag = was_rowdy }
        localisation_key = BCT_Childhood_Rowdy_Previous
    }
}
defined_text = {
    name = BCT_Childhood_Willful
    use_first_valid = yes
    text = {
        trigger = { trait = willful }
        localisation_key = BCT_Childhood_Willful_Now
    }
    text = {
        trigger = { has_character_flag = was_willful }
        localisation_key = BCT_Childhood_Willful_Previous
    }
}
defined_text = {
    name = BCT_Childhood_Brooding
    use_first_valid = yes
    text = {
        trigger = { trait = brooding }
        localisation_key = BCT_Childhood_Brooding_Now
    }
    text = {
        trigger = { has_character_flag = was_brooding }
        localisation_key = BCT_Childhood_Brooding_Previous
    }
}
defined_text = {
    name = BCT_Childhood_Indolent
    use_first_valid = yes
    text = {
        trigger = { trait = indolent }
        localisation_key = BCT_Childhood_Indolent_Now
    }
    text = {
        trigger = { has_character_flag = was_indolent }
        localisation_key = BCT_Childhood_Indolent_Previous
    }
}
defined_text = {
    name = BCT_Childhood_Playful
    use_first_valid = yes
    text = {
        trigger = { trait = playful }
        localisation_key = BCT_Childhood_Playful_Now
    }
    text = {
        trigger = { has_character_flag = was_playful }
        localisation_key = BCT_Childhood_Playful_Previous
    }
}
defined_text = {
    name = BCT_Childhood_Conscientious
    use_first_valid = yes
    text = {
        trigger = { trait = conscientious }
        localisation_key = BCT_Childhood_Conscientious_Now
    }
    text = {
        trigger = { has_character_flag = was_conscientious }
        localisation_key = BCT_Childhood_Conscientious_Previous
    }
}
defined_text = {
    name = BCT_Childhood_Fussy
    use_first_valid = yes
    text = {
        trigger = { trait = fussy }
        localisation_key = BCT_Childhood_Fussy_Now
    }
    text = {
        trigger = { has_character_flag = was_fussy }
        localisation_key = BCT_Childhood_Fussy_Previous
    }
}
defined_text = {
    name = BCT_Childhood_Curious
    use_first_valid = yes
    text = {
        trigger = { trait = curious }
        localisation_key = BCT_Childhood_Curious_Now
    }
    text = {
        trigger = { has_character_flag = was_curious }
        localisation_key = BCT_Childhood_Curious_Previous
    }
}
defined_text = {
    name = BCT_Childhood_Idolizer
    use_first_valid = yes
    text = {
        trigger = { trait = idolizer }
        localisation_key = BCT_Childhood_Idolizer_Now
    }
    text = {
        trigger = { has_character_flag = was_idolizer }
        localisation_key = BCT_Childhood_Idolizer_Previous
    }
}</v>
      </c>
    </row>
    <row r="6" customFormat="false" ht="13.05" hidden="false" customHeight="true" outlineLevel="0" collapsed="false"/>
    <row r="7" customFormat="false" ht="12.8" hidden="false" customHeight="false" outlineLevel="0" collapsed="false">
      <c r="A7" s="1" t="s">
        <v>22</v>
      </c>
      <c r="B7" s="1" t="s">
        <v>23</v>
      </c>
      <c r="C7" s="1" t="s">
        <v>13</v>
      </c>
    </row>
    <row r="8" customFormat="false" ht="12.75" hidden="false" customHeight="true" outlineLevel="0" collapsed="false">
      <c r="A8" s="16" t="s">
        <v>24</v>
      </c>
      <c r="B8" s="11" t="str">
        <f aca="false">UPPER(LEFT(A8,1))&amp;RIGHT(A8,LEN(A8)-1)</f>
        <v>Haughty</v>
      </c>
      <c r="C8" s="9" t="str">
        <f aca="false">$B$4&amp;SUBSTITUTE(SUBSTITUTE($B$1,$B$2,A8),$B$3,B8)</f>
        <v>defined_text = {
    name = BCT_Childhood_Haughty
    use_first_valid = yes
    text = {
        trigger = { trait = haughty }
        localisation_key = BCT_Childhood_Haughty_Now
    }
    text = {
        trigger = { has_character_flag = was_haughty }
        localisation_key = BCT_Childhood_Haughty_Previous
    }
}</v>
      </c>
    </row>
    <row r="9" customFormat="false" ht="12.75" hidden="false" customHeight="true" outlineLevel="0" collapsed="false">
      <c r="A9" s="16" t="s">
        <v>25</v>
      </c>
      <c r="B9" s="11" t="str">
        <f aca="false">UPPER(LEFT(A9,1))&amp;RIGHT(A9,LEN(A9)-1)</f>
        <v>Affectionate</v>
      </c>
      <c r="C9" s="9" t="str">
        <f aca="false">$B$4&amp;SUBSTITUTE(SUBSTITUTE($B$1,$B$2,A9),$B$3,B9)</f>
        <v>defined_text = {
    name = BCT_Childhood_Affectionate
    use_first_valid = yes
    text = {
        trigger = { trait = affectionate }
        localisation_key = BCT_Childhood_Affectionate_Now
    }
    text = {
        trigger = { has_character_flag = was_affectionate }
        localisation_key = BCT_Childhood_Affectionate_Previous
    }
}</v>
      </c>
    </row>
    <row r="10" customFormat="false" ht="12.75" hidden="false" customHeight="true" outlineLevel="0" collapsed="false">
      <c r="A10" s="16" t="s">
        <v>26</v>
      </c>
      <c r="B10" s="11" t="str">
        <f aca="false">UPPER(LEFT(A10,1))&amp;RIGHT(A10,LEN(A10)-1)</f>
        <v>Timid</v>
      </c>
      <c r="C10" s="9" t="str">
        <f aca="false">$B$4&amp;SUBSTITUTE(SUBSTITUTE($B$1,$B$2,A10),$B$3,B10)</f>
        <v>defined_text = {
    name = BCT_Childhood_Timid
    use_first_valid = yes
    text = {
        trigger = { trait = timid }
        localisation_key = BCT_Childhood_Timid_Now
    }
    text = {
        trigger = { has_character_flag = was_timid }
        localisation_key = BCT_Childhood_Timid_Previous
    }
}</v>
      </c>
    </row>
    <row r="11" customFormat="false" ht="12.75" hidden="false" customHeight="true" outlineLevel="0" collapsed="false">
      <c r="A11" s="16" t="s">
        <v>27</v>
      </c>
      <c r="B11" s="11" t="str">
        <f aca="false">UPPER(LEFT(A11,1))&amp;RIGHT(A11,LEN(A11)-1)</f>
        <v>Rowdy</v>
      </c>
      <c r="C11" s="9" t="str">
        <f aca="false">$B$4&amp;SUBSTITUTE(SUBSTITUTE($B$1,$B$2,A11),$B$3,B11)</f>
        <v>defined_text = {
    name = BCT_Childhood_Rowdy
    use_first_valid = yes
    text = {
        trigger = { trait = rowdy }
        localisation_key = BCT_Childhood_Rowdy_Now
    }
    text = {
        trigger = { has_character_flag = was_rowdy }
        localisation_key = BCT_Childhood_Rowdy_Previous
    }
}</v>
      </c>
    </row>
    <row r="12" customFormat="false" ht="12.75" hidden="false" customHeight="true" outlineLevel="0" collapsed="false">
      <c r="A12" s="16" t="s">
        <v>28</v>
      </c>
      <c r="B12" s="11" t="str">
        <f aca="false">UPPER(LEFT(A12,1))&amp;RIGHT(A12,LEN(A12)-1)</f>
        <v>Willful</v>
      </c>
      <c r="C12" s="9" t="str">
        <f aca="false">$B$4&amp;SUBSTITUTE(SUBSTITUTE($B$1,$B$2,A12),$B$3,B12)</f>
        <v>defined_text = {
    name = BCT_Childhood_Willful
    use_first_valid = yes
    text = {
        trigger = { trait = willful }
        localisation_key = BCT_Childhood_Willful_Now
    }
    text = {
        trigger = { has_character_flag = was_willful }
        localisation_key = BCT_Childhood_Willful_Previous
    }
}</v>
      </c>
    </row>
    <row r="13" customFormat="false" ht="12.75" hidden="false" customHeight="true" outlineLevel="0" collapsed="false">
      <c r="A13" s="16" t="s">
        <v>29</v>
      </c>
      <c r="B13" s="11" t="str">
        <f aca="false">UPPER(LEFT(A13,1))&amp;RIGHT(A13,LEN(A13)-1)</f>
        <v>Brooding</v>
      </c>
      <c r="C13" s="9" t="str">
        <f aca="false">$B$4&amp;SUBSTITUTE(SUBSTITUTE($B$1,$B$2,A13),$B$3,B13)</f>
        <v>defined_text = {
    name = BCT_Childhood_Brooding
    use_first_valid = yes
    text = {
        trigger = { trait = brooding }
        localisation_key = BCT_Childhood_Brooding_Now
    }
    text = {
        trigger = { has_character_flag = was_brooding }
        localisation_key = BCT_Childhood_Brooding_Previous
    }
}</v>
      </c>
    </row>
    <row r="14" customFormat="false" ht="12.75" hidden="false" customHeight="true" outlineLevel="0" collapsed="false">
      <c r="A14" s="16" t="s">
        <v>30</v>
      </c>
      <c r="B14" s="11" t="str">
        <f aca="false">UPPER(LEFT(A14,1))&amp;RIGHT(A14,LEN(A14)-1)</f>
        <v>Indolent</v>
      </c>
      <c r="C14" s="9" t="str">
        <f aca="false">$B$4&amp;SUBSTITUTE(SUBSTITUTE($B$1,$B$2,A14),$B$3,B14)</f>
        <v>defined_text = {
    name = BCT_Childhood_Indolent
    use_first_valid = yes
    text = {
        trigger = { trait = indolent }
        localisation_key = BCT_Childhood_Indolent_Now
    }
    text = {
        trigger = { has_character_flag = was_indolent }
        localisation_key = BCT_Childhood_Indolent_Previous
    }
}</v>
      </c>
    </row>
    <row r="15" customFormat="false" ht="12.75" hidden="false" customHeight="true" outlineLevel="0" collapsed="false">
      <c r="A15" s="16" t="s">
        <v>31</v>
      </c>
      <c r="B15" s="11" t="str">
        <f aca="false">UPPER(LEFT(A15,1))&amp;RIGHT(A15,LEN(A15)-1)</f>
        <v>Playful</v>
      </c>
      <c r="C15" s="9" t="str">
        <f aca="false">$B$4&amp;SUBSTITUTE(SUBSTITUTE($B$1,$B$2,A15),$B$3,B15)</f>
        <v>defined_text = {
    name = BCT_Childhood_Playful
    use_first_valid = yes
    text = {
        trigger = { trait = playful }
        localisation_key = BCT_Childhood_Playful_Now
    }
    text = {
        trigger = { has_character_flag = was_playful }
        localisation_key = BCT_Childhood_Playful_Previous
    }
}</v>
      </c>
    </row>
    <row r="16" customFormat="false" ht="12.75" hidden="false" customHeight="true" outlineLevel="0" collapsed="false">
      <c r="A16" s="16" t="s">
        <v>32</v>
      </c>
      <c r="B16" s="11" t="str">
        <f aca="false">UPPER(LEFT(A16,1))&amp;RIGHT(A16,LEN(A16)-1)</f>
        <v>Conscientious</v>
      </c>
      <c r="C16" s="9" t="str">
        <f aca="false">$B$4&amp;SUBSTITUTE(SUBSTITUTE($B$1,$B$2,A16),$B$3,B16)</f>
        <v>defined_text = {
    name = BCT_Childhood_Conscientious
    use_first_valid = yes
    text = {
        trigger = { trait = conscientious }
        localisation_key = BCT_Childhood_Conscientious_Now
    }
    text = {
        trigger = { has_character_flag = was_conscientious }
        localisation_key = BCT_Childhood_Conscientious_Previous
    }
}</v>
      </c>
    </row>
    <row r="17" customFormat="false" ht="12.75" hidden="false" customHeight="true" outlineLevel="0" collapsed="false">
      <c r="A17" s="16" t="s">
        <v>33</v>
      </c>
      <c r="B17" s="11" t="str">
        <f aca="false">UPPER(LEFT(A17,1))&amp;RIGHT(A17,LEN(A17)-1)</f>
        <v>Fussy</v>
      </c>
      <c r="C17" s="9" t="str">
        <f aca="false">$B$4&amp;SUBSTITUTE(SUBSTITUTE($B$1,$B$2,A17),$B$3,B17)</f>
        <v>defined_text = {
    name = BCT_Childhood_Fussy
    use_first_valid = yes
    text = {
        trigger = { trait = fussy }
        localisation_key = BCT_Childhood_Fussy_Now
    }
    text = {
        trigger = { has_character_flag = was_fussy }
        localisation_key = BCT_Childhood_Fussy_Previous
    }
}</v>
      </c>
    </row>
    <row r="18" customFormat="false" ht="12.75" hidden="false" customHeight="true" outlineLevel="0" collapsed="false">
      <c r="A18" s="16" t="s">
        <v>34</v>
      </c>
      <c r="B18" s="11" t="str">
        <f aca="false">UPPER(LEFT(A18,1))&amp;RIGHT(A18,LEN(A18)-1)</f>
        <v>Curious</v>
      </c>
      <c r="C18" s="9" t="str">
        <f aca="false">$B$4&amp;SUBSTITUTE(SUBSTITUTE($B$1,$B$2,A18),$B$3,B18)</f>
        <v>defined_text = {
    name = BCT_Childhood_Curious
    use_first_valid = yes
    text = {
        trigger = { trait = curious }
        localisation_key = BCT_Childhood_Curious_Now
    }
    text = {
        trigger = { has_character_flag = was_curious }
        localisation_key = BCT_Childhood_Curious_Previous
    }
}</v>
      </c>
    </row>
    <row r="19" customFormat="false" ht="12.75" hidden="false" customHeight="true" outlineLevel="0" collapsed="false">
      <c r="A19" s="16" t="s">
        <v>35</v>
      </c>
      <c r="B19" s="11" t="str">
        <f aca="false">UPPER(LEFT(A19,1))&amp;RIGHT(A19,LEN(A19)-1)</f>
        <v>Idolizer</v>
      </c>
      <c r="C19" s="9" t="str">
        <f aca="false">$B$4&amp;SUBSTITUTE(SUBSTITUTE($B$1,$B$2,A19),$B$3,B19)</f>
        <v>defined_text = {
    name = BCT_Childhood_Idolizer
    use_first_valid = yes
    text = {
        trigger = { trait = idolizer }
        localisation_key = BCT_Childhood_Idolizer_Now
    }
    text = {
        trigger = { has_character_flag = was_idolizer }
        localisation_key = BCT_Childhood_Idolizer_Previous
    }
}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6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pane xSplit="0" ySplit="11" topLeftCell="A12" activePane="bottomLeft" state="frozen"/>
      <selection pane="topLeft" activeCell="A1" activeCellId="0" sqref="A1"/>
      <selection pane="bottomLeft" activeCell="F4" activeCellId="0" sqref="F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07"/>
    <col collapsed="false" customWidth="true" hidden="false" outlineLevel="0" max="2" min="2" style="1" width="15.16"/>
    <col collapsed="false" customWidth="true" hidden="false" outlineLevel="0" max="7" min="3" style="1" width="21.07"/>
  </cols>
  <sheetData>
    <row r="1" customFormat="false" ht="13.05" hidden="false" customHeight="true" outlineLevel="0" collapsed="false">
      <c r="A1" s="1" t="s">
        <v>0</v>
      </c>
      <c r="B1" s="1" t="s">
        <v>36</v>
      </c>
      <c r="E1" s="17" t="s">
        <v>37</v>
      </c>
      <c r="F1" s="17" t="s">
        <v>38</v>
      </c>
      <c r="G1" s="17" t="s">
        <v>39</v>
      </c>
    </row>
    <row r="2" customFormat="false" ht="12.8" hidden="false" customHeight="false" outlineLevel="0" collapsed="false">
      <c r="A2" s="1" t="s">
        <v>15</v>
      </c>
      <c r="B2" s="1" t="s">
        <v>40</v>
      </c>
      <c r="E2" s="17" t="n">
        <v>1</v>
      </c>
      <c r="F2" s="17" t="str">
        <f aca="false">"§gQ"</f>
        <v>§gQ</v>
      </c>
      <c r="G2" s="17" t="s">
        <v>41</v>
      </c>
    </row>
    <row r="3" customFormat="false" ht="13.05" hidden="false" customHeight="true" outlineLevel="0" collapsed="false">
      <c r="A3" s="1" t="s">
        <v>16</v>
      </c>
      <c r="B3" s="1" t="s">
        <v>42</v>
      </c>
      <c r="E3" s="17" t="n">
        <v>2</v>
      </c>
      <c r="F3" s="17" t="s">
        <v>43</v>
      </c>
      <c r="G3" s="17"/>
    </row>
    <row r="4" customFormat="false" ht="13.05" hidden="false" customHeight="true" outlineLevel="0" collapsed="false">
      <c r="A4" s="1" t="s">
        <v>44</v>
      </c>
      <c r="B4" s="1" t="s">
        <v>45</v>
      </c>
      <c r="E4" s="17" t="n">
        <v>3</v>
      </c>
      <c r="F4" s="17" t="s">
        <v>46</v>
      </c>
      <c r="G4" s="17" t="s">
        <v>41</v>
      </c>
    </row>
    <row r="5" customFormat="false" ht="13.05" hidden="false" customHeight="true" outlineLevel="0" collapsed="false">
      <c r="A5" s="1" t="s">
        <v>47</v>
      </c>
      <c r="B5" s="1" t="s">
        <v>48</v>
      </c>
      <c r="E5" s="17" t="n">
        <v>4</v>
      </c>
      <c r="F5" s="17" t="s">
        <v>49</v>
      </c>
      <c r="G5" s="17" t="s">
        <v>41</v>
      </c>
    </row>
    <row r="6" customFormat="false" ht="13.05" hidden="false" customHeight="true" outlineLevel="0" collapsed="false">
      <c r="A6" s="1" t="s">
        <v>6</v>
      </c>
      <c r="B6" s="2" t="str">
        <f aca="false">CHAR(13)&amp;CHAR(10)</f>
        <v>
</v>
      </c>
      <c r="E6" s="18" t="n">
        <v>5</v>
      </c>
      <c r="F6" s="17" t="s">
        <v>50</v>
      </c>
      <c r="G6" s="17" t="s">
        <v>41</v>
      </c>
    </row>
    <row r="7" customFormat="false" ht="13.05" hidden="false" customHeight="true" outlineLevel="0" collapsed="false">
      <c r="A7" s="1" t="s">
        <v>7</v>
      </c>
      <c r="B7" s="14" t="str">
        <f aca="false">_xlfn.TEXTJOIN("",0,$G$12:$G$56)</f>
        <v>
BCT_Artifacts_Q1_1;1 x §gQ1§!;;;;;;;;;;;;;x
BCT_Artifacts_Q1_2;2 x §gQ1§!;;;;;;;;;;;;;x
BCT_Artifacts_Q1_3;3 x §gQ1§!;;;;;;;;;;;;;x
BCT_Artifacts_Q1_4;4 x §gQ1§!;;;;;;;;;;;;;x
BCT_Artifacts_Q1_5;5+ x §gQ1§!;;;;;;;;;;;;;x
BCT_Artifacts_Q2_1;1 x Q2;;;;;;;;;;;;;x
BCT_Artifacts_Q2_2;2 x Q2;;;;;;;;;;;;;x
BCT_Artifacts_Q2_3;3 x Q2;;;;;;;;;;;;;x
BCT_Artifacts_Q2_4;4 x Q2;;;;;;;;;;;;;x
BCT_Artifacts_Q2_5;5+ x Q2;;;;;;;;;;;;;x
BCT_Artifacts_Q3_1;1 x §YQ3§!;;;;;;;;;;;;;x
BCT_Artifacts_Q3_2;2 x §YQ3§!;;;;;;;;;;;;;x
BCT_Artifacts_Q3_3;3 x §YQ3§!;;;;;;;;;;;;;x
BCT_Artifacts_Q3_4;4 x §YQ3§!;;;;;;;;;;;;;x
BCT_Artifacts_Q3_5;5+ x §YQ3§!;;;;;;;;;;;;;x
BCT_Artifacts_Q4_1;1 x §GQ4§!;;;;;;;;;;;;;x
BCT_Artifacts_Q4_2;2 x §GQ4§!;;;;;;;;;;;;;x
BCT_Artifacts_Q4_3;3 x §GQ4§!;;;;;;;;;;;;;x
BCT_Artifacts_Q4_4;4 x §GQ4§!;;;;;;;;;;;;;x
BCT_Artifacts_Q4_5;5+ x §GQ4§!;;;;;;;;;;;;;x
BCT_Artifacts_Q5_1;1 x §PQ5§!;;;;;;;;;;;;;x
BCT_Artifacts_Q5_2;2 x §PQ5§!;;;;;;;;;;;;;x
BCT_Artifacts_Q5_3;3 x §PQ5§!;;;;;;;;;;;;;x
BCT_Artifacts_Q5_4;4 x §PQ5§!;;;;;;;;;;;;;x
BCT_Artifacts_Q5_5;5+ x §PQ5§!;;;;;;;;;;;;;x
BCT_Artifacts_Q6_1;1 x §MQ6§!;;;;;;;;;;;;;x
BCT_Artifacts_Q6_2;2 x §MQ6§!;;;;;;;;;;;;;x
BCT_Artifacts_Q6_3;3 x §MQ6§!;;;;;;;;;;;;;x
BCT_Artifacts_Q6_4;4 x §MQ6§!;;;;;;;;;;;;;x
BCT_Artifacts_Q6_5;5+ x §MQ6§!;;;;;;;;;;;;;x
BCT_Artifacts_Q7_1;1 x §MQ7§!;;;;;;;;;;;;;x
BCT_Artifacts_Q7_2;2 x §MQ7§!;;;;;;;;;;;;;x
BCT_Artifacts_Q7_3;3 x §MQ7§!;;;;;;;;;;;;;x
BCT_Artifacts_Q7_4;4 x §MQ7§!;;;;;;;;;;;;;x
BCT_Artifacts_Q7_5;5+ x §MQ7§!;;;;;;;;;;;;;x
BCT_Artifacts_Q8_1;1 x §lQ8§!;;;;;;;;;;;;;x
BCT_Artifacts_Q8_2;2 x §lQ8§!;;;;;;;;;;;;;x
BCT_Artifacts_Q8_3;3 x §lQ8§!;;;;;;;;;;;;;x
BCT_Artifacts_Q8_4;4 x §lQ8§!;;;;;;;;;;;;;x
BCT_Artifacts_Q8_5;5+ x §lQ8§!;;;;;;;;;;;;;x
BCT_Artifacts_Q9_1;1 x §lQ9+§!;;;;;;;;;;;;;x
BCT_Artifacts_Q9_2;2 x §lQ9+§!;;;;;;;;;;;;;x
BCT_Artifacts_Q9_3;3 x §lQ9+§!;;;;;;;;;;;;;x
BCT_Artifacts_Q9_4;4 x §lQ9+§!;;;;;;;;;;;;;x
BCT_Artifacts_Q9_5;5+ x §lQ9+§!;;;;;;;;;;;;;x</v>
      </c>
      <c r="E7" s="17" t="n">
        <v>6</v>
      </c>
      <c r="F7" s="17" t="s">
        <v>51</v>
      </c>
      <c r="G7" s="17" t="s">
        <v>41</v>
      </c>
    </row>
    <row r="8" customFormat="false" ht="13.05" hidden="false" customHeight="true" outlineLevel="0" collapsed="false">
      <c r="E8" s="17" t="n">
        <v>7</v>
      </c>
      <c r="F8" s="17" t="s">
        <v>51</v>
      </c>
      <c r="G8" s="17" t="s">
        <v>41</v>
      </c>
    </row>
    <row r="9" customFormat="false" ht="13.05" hidden="false" customHeight="true" outlineLevel="0" collapsed="false">
      <c r="E9" s="17" t="n">
        <v>8</v>
      </c>
      <c r="F9" s="17" t="s">
        <v>52</v>
      </c>
      <c r="G9" s="17" t="s">
        <v>41</v>
      </c>
    </row>
    <row r="10" customFormat="false" ht="13.05" hidden="false" customHeight="true" outlineLevel="0" collapsed="false">
      <c r="E10" s="17" t="n">
        <v>9</v>
      </c>
      <c r="F10" s="17" t="s">
        <v>52</v>
      </c>
      <c r="G10" s="17" t="s">
        <v>53</v>
      </c>
    </row>
    <row r="11" customFormat="false" ht="12.8" hidden="false" customHeight="false" outlineLevel="0" collapsed="false">
      <c r="A11" s="1" t="s">
        <v>54</v>
      </c>
      <c r="B11" s="1" t="s">
        <v>55</v>
      </c>
      <c r="C11" s="1" t="s">
        <v>56</v>
      </c>
      <c r="D11" s="1" t="s">
        <v>57</v>
      </c>
      <c r="E11" s="1" t="s">
        <v>58</v>
      </c>
      <c r="F11" s="1" t="s">
        <v>59</v>
      </c>
      <c r="G11" s="1" t="s">
        <v>13</v>
      </c>
    </row>
    <row r="12" customFormat="false" ht="12.75" hidden="false" customHeight="true" outlineLevel="0" collapsed="false">
      <c r="A12" s="16" t="n">
        <v>1</v>
      </c>
      <c r="B12" s="5" t="n">
        <f aca="false">IF(A12=A11,B11+1,1)</f>
        <v>1</v>
      </c>
      <c r="C12" s="8" t="str">
        <f aca="false">TEXT(A12,"0")</f>
        <v>1</v>
      </c>
      <c r="D12" s="8" t="str">
        <f aca="false">TEXT(B12,"0")</f>
        <v>1</v>
      </c>
      <c r="E12" s="19" t="str">
        <f aca="false">INDEX($F$2:$F$10,MATCH(A12,$E$2:$E$10,1))&amp;C12&amp;INDEX($G$2:$G$10,MATCH(A12,$E$2:$E$10,1))</f>
        <v>§gQ1§!</v>
      </c>
      <c r="F12" s="20" t="str">
        <f aca="false">D12&amp;IF(B12=$E$6,"+","")</f>
        <v>1</v>
      </c>
      <c r="G12" s="9" t="str">
        <f aca="false">$B$6&amp;SUBSTITUTE(SUBSTITUTE(SUBSTITUTE(SUBSTITUTE($B$1,$B$2,C12),$B$3,D12),$B$4,E12),$B$5,F12)</f>
        <v>
BCT_Artifacts_Q1_1;1 x §gQ1§!;;;;;;;;;;;;;x</v>
      </c>
    </row>
    <row r="13" customFormat="false" ht="12.75" hidden="false" customHeight="true" outlineLevel="0" collapsed="false">
      <c r="A13" s="10" t="n">
        <f aca="false">A12+IF(B12=$E$6,1,0)</f>
        <v>1</v>
      </c>
      <c r="B13" s="5" t="n">
        <f aca="false">IF(A13=A12,B12+1,1)</f>
        <v>2</v>
      </c>
      <c r="C13" s="8" t="str">
        <f aca="false">TEXT(A13,"0")</f>
        <v>1</v>
      </c>
      <c r="D13" s="8" t="str">
        <f aca="false">TEXT(B13,"0")</f>
        <v>2</v>
      </c>
      <c r="E13" s="19" t="str">
        <f aca="false">INDEX($F$2:$F$10,MATCH(A13,$E$2:$E$10,1))&amp;C13&amp;INDEX($G$2:$G$10,MATCH(A13,$E$2:$E$10,1))</f>
        <v>§gQ1§!</v>
      </c>
      <c r="F13" s="20" t="str">
        <f aca="false">D13&amp;IF(B13=$E$6,"+","")</f>
        <v>2</v>
      </c>
      <c r="G13" s="9" t="str">
        <f aca="false">$B$6&amp;SUBSTITUTE(SUBSTITUTE(SUBSTITUTE(SUBSTITUTE($B$1,$B$2,C13),$B$3,D13),$B$4,E13),$B$5,F13)</f>
        <v>
BCT_Artifacts_Q1_2;2 x §gQ1§!;;;;;;;;;;;;;x</v>
      </c>
    </row>
    <row r="14" customFormat="false" ht="12.75" hidden="false" customHeight="true" outlineLevel="0" collapsed="false">
      <c r="A14" s="10" t="n">
        <f aca="false">A13+IF(B13=$E$6,1,0)</f>
        <v>1</v>
      </c>
      <c r="B14" s="5" t="n">
        <f aca="false">IF(A14=A13,B13+1,1)</f>
        <v>3</v>
      </c>
      <c r="C14" s="8" t="str">
        <f aca="false">TEXT(A14,"0")</f>
        <v>1</v>
      </c>
      <c r="D14" s="8" t="str">
        <f aca="false">TEXT(B14,"0")</f>
        <v>3</v>
      </c>
      <c r="E14" s="19" t="str">
        <f aca="false">INDEX($F$2:$F$10,MATCH(A14,$E$2:$E$10,1))&amp;C14&amp;INDEX($G$2:$G$10,MATCH(A14,$E$2:$E$10,1))</f>
        <v>§gQ1§!</v>
      </c>
      <c r="F14" s="20" t="str">
        <f aca="false">D14&amp;IF(B14=$E$6,"+","")</f>
        <v>3</v>
      </c>
      <c r="G14" s="9" t="str">
        <f aca="false">$B$6&amp;SUBSTITUTE(SUBSTITUTE(SUBSTITUTE(SUBSTITUTE($B$1,$B$2,C14),$B$3,D14),$B$4,E14),$B$5,F14)</f>
        <v>
BCT_Artifacts_Q1_3;3 x §gQ1§!;;;;;;;;;;;;;x</v>
      </c>
    </row>
    <row r="15" customFormat="false" ht="12.75" hidden="false" customHeight="true" outlineLevel="0" collapsed="false">
      <c r="A15" s="10" t="n">
        <f aca="false">A14+IF(B14=$E$6,1,0)</f>
        <v>1</v>
      </c>
      <c r="B15" s="5" t="n">
        <f aca="false">IF(A15=A14,B14+1,1)</f>
        <v>4</v>
      </c>
      <c r="C15" s="8" t="str">
        <f aca="false">TEXT(A15,"0")</f>
        <v>1</v>
      </c>
      <c r="D15" s="8" t="str">
        <f aca="false">TEXT(B15,"0")</f>
        <v>4</v>
      </c>
      <c r="E15" s="19" t="str">
        <f aca="false">INDEX($F$2:$F$10,MATCH(A15,$E$2:$E$10,1))&amp;C15&amp;INDEX($G$2:$G$10,MATCH(A15,$E$2:$E$10,1))</f>
        <v>§gQ1§!</v>
      </c>
      <c r="F15" s="20" t="str">
        <f aca="false">D15&amp;IF(B15=$E$6,"+","")</f>
        <v>4</v>
      </c>
      <c r="G15" s="9" t="str">
        <f aca="false">$B$6&amp;SUBSTITUTE(SUBSTITUTE(SUBSTITUTE(SUBSTITUTE($B$1,$B$2,C15),$B$3,D15),$B$4,E15),$B$5,F15)</f>
        <v>
BCT_Artifacts_Q1_4;4 x §gQ1§!;;;;;;;;;;;;;x</v>
      </c>
    </row>
    <row r="16" customFormat="false" ht="12.75" hidden="false" customHeight="true" outlineLevel="0" collapsed="false">
      <c r="A16" s="10" t="n">
        <f aca="false">A15+IF(B15=$E$6,1,0)</f>
        <v>1</v>
      </c>
      <c r="B16" s="5" t="n">
        <f aca="false">IF(A16=A15,B15+1,1)</f>
        <v>5</v>
      </c>
      <c r="C16" s="8" t="str">
        <f aca="false">TEXT(A16,"0")</f>
        <v>1</v>
      </c>
      <c r="D16" s="8" t="str">
        <f aca="false">TEXT(B16,"0")</f>
        <v>5</v>
      </c>
      <c r="E16" s="19" t="str">
        <f aca="false">INDEX($F$2:$F$10,MATCH(A16,$E$2:$E$10,1))&amp;C16&amp;INDEX($G$2:$G$10,MATCH(A16,$E$2:$E$10,1))</f>
        <v>§gQ1§!</v>
      </c>
      <c r="F16" s="20" t="str">
        <f aca="false">D16&amp;IF(B16=$E$6,"+","")</f>
        <v>5+</v>
      </c>
      <c r="G16" s="9" t="str">
        <f aca="false">$B$6&amp;SUBSTITUTE(SUBSTITUTE(SUBSTITUTE(SUBSTITUTE($B$1,$B$2,C16),$B$3,D16),$B$4,E16),$B$5,F16)</f>
        <v>
BCT_Artifacts_Q1_5;5+ x §gQ1§!;;;;;;;;;;;;;x</v>
      </c>
    </row>
    <row r="17" customFormat="false" ht="12.75" hidden="false" customHeight="true" outlineLevel="0" collapsed="false">
      <c r="A17" s="10" t="n">
        <f aca="false">A16+IF(B16=$E$6,1,0)</f>
        <v>2</v>
      </c>
      <c r="B17" s="5" t="n">
        <f aca="false">IF(A17=A16,B16+1,1)</f>
        <v>1</v>
      </c>
      <c r="C17" s="8" t="str">
        <f aca="false">TEXT(A17,"0")</f>
        <v>2</v>
      </c>
      <c r="D17" s="8" t="str">
        <f aca="false">TEXT(B17,"0")</f>
        <v>1</v>
      </c>
      <c r="E17" s="19" t="str">
        <f aca="false">INDEX($F$2:$F$10,MATCH(A17,$E$2:$E$10,1))&amp;C17&amp;INDEX($G$2:$G$10,MATCH(A17,$E$2:$E$10,1))</f>
        <v>Q2</v>
      </c>
      <c r="F17" s="20" t="str">
        <f aca="false">D17&amp;IF(B17=$E$6,"+","")</f>
        <v>1</v>
      </c>
      <c r="G17" s="9" t="str">
        <f aca="false">$B$6&amp;SUBSTITUTE(SUBSTITUTE(SUBSTITUTE(SUBSTITUTE($B$1,$B$2,C17),$B$3,D17),$B$4,E17),$B$5,F17)</f>
        <v>
BCT_Artifacts_Q2_1;1 x Q2;;;;;;;;;;;;;x</v>
      </c>
    </row>
    <row r="18" customFormat="false" ht="12.75" hidden="false" customHeight="true" outlineLevel="0" collapsed="false">
      <c r="A18" s="10" t="n">
        <f aca="false">A17+IF(B17=$E$6,1,0)</f>
        <v>2</v>
      </c>
      <c r="B18" s="5" t="n">
        <f aca="false">IF(A18=A17,B17+1,1)</f>
        <v>2</v>
      </c>
      <c r="C18" s="8" t="str">
        <f aca="false">TEXT(A18,"0")</f>
        <v>2</v>
      </c>
      <c r="D18" s="8" t="str">
        <f aca="false">TEXT(B18,"0")</f>
        <v>2</v>
      </c>
      <c r="E18" s="19" t="str">
        <f aca="false">INDEX($F$2:$F$10,MATCH(A18,$E$2:$E$10,1))&amp;C18&amp;INDEX($G$2:$G$10,MATCH(A18,$E$2:$E$10,1))</f>
        <v>Q2</v>
      </c>
      <c r="F18" s="20" t="str">
        <f aca="false">D18&amp;IF(B18=$E$6,"+","")</f>
        <v>2</v>
      </c>
      <c r="G18" s="9" t="str">
        <f aca="false">$B$6&amp;SUBSTITUTE(SUBSTITUTE(SUBSTITUTE(SUBSTITUTE($B$1,$B$2,C18),$B$3,D18),$B$4,E18),$B$5,F18)</f>
        <v>
BCT_Artifacts_Q2_2;2 x Q2;;;;;;;;;;;;;x</v>
      </c>
    </row>
    <row r="19" customFormat="false" ht="12.75" hidden="false" customHeight="true" outlineLevel="0" collapsed="false">
      <c r="A19" s="10" t="n">
        <f aca="false">A18+IF(B18=$E$6,1,0)</f>
        <v>2</v>
      </c>
      <c r="B19" s="5" t="n">
        <f aca="false">IF(A19=A18,B18+1,1)</f>
        <v>3</v>
      </c>
      <c r="C19" s="8" t="str">
        <f aca="false">TEXT(A19,"0")</f>
        <v>2</v>
      </c>
      <c r="D19" s="8" t="str">
        <f aca="false">TEXT(B19,"0")</f>
        <v>3</v>
      </c>
      <c r="E19" s="19" t="str">
        <f aca="false">INDEX($F$2:$F$10,MATCH(A19,$E$2:$E$10,1))&amp;C19&amp;INDEX($G$2:$G$10,MATCH(A19,$E$2:$E$10,1))</f>
        <v>Q2</v>
      </c>
      <c r="F19" s="20" t="str">
        <f aca="false">D19&amp;IF(B19=$E$6,"+","")</f>
        <v>3</v>
      </c>
      <c r="G19" s="9" t="str">
        <f aca="false">$B$6&amp;SUBSTITUTE(SUBSTITUTE(SUBSTITUTE(SUBSTITUTE($B$1,$B$2,C19),$B$3,D19),$B$4,E19),$B$5,F19)</f>
        <v>
BCT_Artifacts_Q2_3;3 x Q2;;;;;;;;;;;;;x</v>
      </c>
    </row>
    <row r="20" customFormat="false" ht="12.75" hidden="false" customHeight="true" outlineLevel="0" collapsed="false">
      <c r="A20" s="10" t="n">
        <f aca="false">A19+IF(B19=$E$6,1,0)</f>
        <v>2</v>
      </c>
      <c r="B20" s="5" t="n">
        <f aca="false">IF(A20=A19,B19+1,1)</f>
        <v>4</v>
      </c>
      <c r="C20" s="8" t="str">
        <f aca="false">TEXT(A20,"0")</f>
        <v>2</v>
      </c>
      <c r="D20" s="8" t="str">
        <f aca="false">TEXT(B20,"0")</f>
        <v>4</v>
      </c>
      <c r="E20" s="19" t="str">
        <f aca="false">INDEX($F$2:$F$10,MATCH(A20,$E$2:$E$10,1))&amp;C20&amp;INDEX($G$2:$G$10,MATCH(A20,$E$2:$E$10,1))</f>
        <v>Q2</v>
      </c>
      <c r="F20" s="20" t="str">
        <f aca="false">D20&amp;IF(B20=$E$6,"+","")</f>
        <v>4</v>
      </c>
      <c r="G20" s="9" t="str">
        <f aca="false">$B$6&amp;SUBSTITUTE(SUBSTITUTE(SUBSTITUTE(SUBSTITUTE($B$1,$B$2,C20),$B$3,D20),$B$4,E20),$B$5,F20)</f>
        <v>
BCT_Artifacts_Q2_4;4 x Q2;;;;;;;;;;;;;x</v>
      </c>
    </row>
    <row r="21" customFormat="false" ht="12.75" hidden="false" customHeight="true" outlineLevel="0" collapsed="false">
      <c r="A21" s="10" t="n">
        <f aca="false">A20+IF(B20=$E$6,1,0)</f>
        <v>2</v>
      </c>
      <c r="B21" s="5" t="n">
        <f aca="false">IF(A21=A20,B20+1,1)</f>
        <v>5</v>
      </c>
      <c r="C21" s="8" t="str">
        <f aca="false">TEXT(A21,"0")</f>
        <v>2</v>
      </c>
      <c r="D21" s="8" t="str">
        <f aca="false">TEXT(B21,"0")</f>
        <v>5</v>
      </c>
      <c r="E21" s="19" t="str">
        <f aca="false">INDEX($F$2:$F$10,MATCH(A21,$E$2:$E$10,1))&amp;C21&amp;INDEX($G$2:$G$10,MATCH(A21,$E$2:$E$10,1))</f>
        <v>Q2</v>
      </c>
      <c r="F21" s="20" t="str">
        <f aca="false">D21&amp;IF(B21=$E$6,"+","")</f>
        <v>5+</v>
      </c>
      <c r="G21" s="9" t="str">
        <f aca="false">$B$6&amp;SUBSTITUTE(SUBSTITUTE(SUBSTITUTE(SUBSTITUTE($B$1,$B$2,C21),$B$3,D21),$B$4,E21),$B$5,F21)</f>
        <v>
BCT_Artifacts_Q2_5;5+ x Q2;;;;;;;;;;;;;x</v>
      </c>
    </row>
    <row r="22" customFormat="false" ht="12.75" hidden="false" customHeight="true" outlineLevel="0" collapsed="false">
      <c r="A22" s="10" t="n">
        <f aca="false">A21+IF(B21=$E$6,1,0)</f>
        <v>3</v>
      </c>
      <c r="B22" s="5" t="n">
        <f aca="false">IF(A22=A21,B21+1,1)</f>
        <v>1</v>
      </c>
      <c r="C22" s="8" t="str">
        <f aca="false">TEXT(A22,"0")</f>
        <v>3</v>
      </c>
      <c r="D22" s="8" t="str">
        <f aca="false">TEXT(B22,"0")</f>
        <v>1</v>
      </c>
      <c r="E22" s="19" t="str">
        <f aca="false">INDEX($F$2:$F$10,MATCH(A22,$E$2:$E$10,1))&amp;C22&amp;INDEX($G$2:$G$10,MATCH(A22,$E$2:$E$10,1))</f>
        <v>§YQ3§!</v>
      </c>
      <c r="F22" s="20" t="str">
        <f aca="false">D22&amp;IF(B22=$E$6,"+","")</f>
        <v>1</v>
      </c>
      <c r="G22" s="9" t="str">
        <f aca="false">$B$6&amp;SUBSTITUTE(SUBSTITUTE(SUBSTITUTE(SUBSTITUTE($B$1,$B$2,C22),$B$3,D22),$B$4,E22),$B$5,F22)</f>
        <v>
BCT_Artifacts_Q3_1;1 x §YQ3§!;;;;;;;;;;;;;x</v>
      </c>
    </row>
    <row r="23" customFormat="false" ht="13.05" hidden="false" customHeight="true" outlineLevel="0" collapsed="false">
      <c r="A23" s="10" t="n">
        <f aca="false">A22+IF(B22=$E$6,1,0)</f>
        <v>3</v>
      </c>
      <c r="B23" s="5" t="n">
        <f aca="false">IF(A23=A22,B22+1,1)</f>
        <v>2</v>
      </c>
      <c r="C23" s="8" t="str">
        <f aca="false">TEXT(A23,"0")</f>
        <v>3</v>
      </c>
      <c r="D23" s="8" t="str">
        <f aca="false">TEXT(B23,"0")</f>
        <v>2</v>
      </c>
      <c r="E23" s="19" t="str">
        <f aca="false">INDEX($F$2:$F$10,MATCH(A23,$E$2:$E$10,1))&amp;C23&amp;INDEX($G$2:$G$10,MATCH(A23,$E$2:$E$10,1))</f>
        <v>§YQ3§!</v>
      </c>
      <c r="F23" s="20" t="str">
        <f aca="false">D23&amp;IF(B23=$E$6,"+","")</f>
        <v>2</v>
      </c>
      <c r="G23" s="9" t="str">
        <f aca="false">$B$6&amp;SUBSTITUTE(SUBSTITUTE(SUBSTITUTE(SUBSTITUTE($B$1,$B$2,C23),$B$3,D23),$B$4,E23),$B$5,F23)</f>
        <v>
BCT_Artifacts_Q3_2;2 x §YQ3§!;;;;;;;;;;;;;x</v>
      </c>
    </row>
    <row r="24" customFormat="false" ht="13.05" hidden="false" customHeight="true" outlineLevel="0" collapsed="false">
      <c r="A24" s="10" t="n">
        <f aca="false">A23+IF(B23=$E$6,1,0)</f>
        <v>3</v>
      </c>
      <c r="B24" s="5" t="n">
        <f aca="false">IF(A24=A23,B23+1,1)</f>
        <v>3</v>
      </c>
      <c r="C24" s="8" t="str">
        <f aca="false">TEXT(A24,"0")</f>
        <v>3</v>
      </c>
      <c r="D24" s="8" t="str">
        <f aca="false">TEXT(B24,"0")</f>
        <v>3</v>
      </c>
      <c r="E24" s="19" t="str">
        <f aca="false">INDEX($F$2:$F$10,MATCH(A24,$E$2:$E$10,1))&amp;C24&amp;INDEX($G$2:$G$10,MATCH(A24,$E$2:$E$10,1))</f>
        <v>§YQ3§!</v>
      </c>
      <c r="F24" s="20" t="str">
        <f aca="false">D24&amp;IF(B24=$E$6,"+","")</f>
        <v>3</v>
      </c>
      <c r="G24" s="9" t="str">
        <f aca="false">$B$6&amp;SUBSTITUTE(SUBSTITUTE(SUBSTITUTE(SUBSTITUTE($B$1,$B$2,C24),$B$3,D24),$B$4,E24),$B$5,F24)</f>
        <v>
BCT_Artifacts_Q3_3;3 x §YQ3§!;;;;;;;;;;;;;x</v>
      </c>
    </row>
    <row r="25" customFormat="false" ht="13.05" hidden="false" customHeight="true" outlineLevel="0" collapsed="false">
      <c r="A25" s="10" t="n">
        <f aca="false">A24+IF(B24=$E$6,1,0)</f>
        <v>3</v>
      </c>
      <c r="B25" s="5" t="n">
        <f aca="false">IF(A25=A24,B24+1,1)</f>
        <v>4</v>
      </c>
      <c r="C25" s="8" t="str">
        <f aca="false">TEXT(A25,"0")</f>
        <v>3</v>
      </c>
      <c r="D25" s="8" t="str">
        <f aca="false">TEXT(B25,"0")</f>
        <v>4</v>
      </c>
      <c r="E25" s="19" t="str">
        <f aca="false">INDEX($F$2:$F$10,MATCH(A25,$E$2:$E$10,1))&amp;C25&amp;INDEX($G$2:$G$10,MATCH(A25,$E$2:$E$10,1))</f>
        <v>§YQ3§!</v>
      </c>
      <c r="F25" s="20" t="str">
        <f aca="false">D25&amp;IF(B25=$E$6,"+","")</f>
        <v>4</v>
      </c>
      <c r="G25" s="9" t="str">
        <f aca="false">$B$6&amp;SUBSTITUTE(SUBSTITUTE(SUBSTITUTE(SUBSTITUTE($B$1,$B$2,C25),$B$3,D25),$B$4,E25),$B$5,F25)</f>
        <v>
BCT_Artifacts_Q3_4;4 x §YQ3§!;;;;;;;;;;;;;x</v>
      </c>
    </row>
    <row r="26" customFormat="false" ht="13.05" hidden="false" customHeight="true" outlineLevel="0" collapsed="false">
      <c r="A26" s="10" t="n">
        <f aca="false">A25+IF(B25=$E$6,1,0)</f>
        <v>3</v>
      </c>
      <c r="B26" s="5" t="n">
        <f aca="false">IF(A26=A25,B25+1,1)</f>
        <v>5</v>
      </c>
      <c r="C26" s="8" t="str">
        <f aca="false">TEXT(A26,"0")</f>
        <v>3</v>
      </c>
      <c r="D26" s="8" t="str">
        <f aca="false">TEXT(B26,"0")</f>
        <v>5</v>
      </c>
      <c r="E26" s="19" t="str">
        <f aca="false">INDEX($F$2:$F$10,MATCH(A26,$E$2:$E$10,1))&amp;C26&amp;INDEX($G$2:$G$10,MATCH(A26,$E$2:$E$10,1))</f>
        <v>§YQ3§!</v>
      </c>
      <c r="F26" s="20" t="str">
        <f aca="false">D26&amp;IF(B26=$E$6,"+","")</f>
        <v>5+</v>
      </c>
      <c r="G26" s="9" t="str">
        <f aca="false">$B$6&amp;SUBSTITUTE(SUBSTITUTE(SUBSTITUTE(SUBSTITUTE($B$1,$B$2,C26),$B$3,D26),$B$4,E26),$B$5,F26)</f>
        <v>
BCT_Artifacts_Q3_5;5+ x §YQ3§!;;;;;;;;;;;;;x</v>
      </c>
    </row>
    <row r="27" customFormat="false" ht="13.05" hidden="false" customHeight="true" outlineLevel="0" collapsed="false">
      <c r="A27" s="10" t="n">
        <f aca="false">A26+IF(B26=$E$6,1,0)</f>
        <v>4</v>
      </c>
      <c r="B27" s="5" t="n">
        <f aca="false">IF(A27=A26,B26+1,1)</f>
        <v>1</v>
      </c>
      <c r="C27" s="8" t="str">
        <f aca="false">TEXT(A27,"0")</f>
        <v>4</v>
      </c>
      <c r="D27" s="8" t="str">
        <f aca="false">TEXT(B27,"0")</f>
        <v>1</v>
      </c>
      <c r="E27" s="19" t="str">
        <f aca="false">INDEX($F$2:$F$10,MATCH(A27,$E$2:$E$10,1))&amp;C27&amp;INDEX($G$2:$G$10,MATCH(A27,$E$2:$E$10,1))</f>
        <v>§GQ4§!</v>
      </c>
      <c r="F27" s="20" t="str">
        <f aca="false">D27&amp;IF(B27=$E$6,"+","")</f>
        <v>1</v>
      </c>
      <c r="G27" s="9" t="str">
        <f aca="false">$B$6&amp;SUBSTITUTE(SUBSTITUTE(SUBSTITUTE(SUBSTITUTE($B$1,$B$2,C27),$B$3,D27),$B$4,E27),$B$5,F27)</f>
        <v>
BCT_Artifacts_Q4_1;1 x §GQ4§!;;;;;;;;;;;;;x</v>
      </c>
    </row>
    <row r="28" customFormat="false" ht="13.05" hidden="false" customHeight="true" outlineLevel="0" collapsed="false">
      <c r="A28" s="10" t="n">
        <f aca="false">A27+IF(B27=$E$6,1,0)</f>
        <v>4</v>
      </c>
      <c r="B28" s="5" t="n">
        <f aca="false">IF(A28=A27,B27+1,1)</f>
        <v>2</v>
      </c>
      <c r="C28" s="8" t="str">
        <f aca="false">TEXT(A28,"0")</f>
        <v>4</v>
      </c>
      <c r="D28" s="8" t="str">
        <f aca="false">TEXT(B28,"0")</f>
        <v>2</v>
      </c>
      <c r="E28" s="19" t="str">
        <f aca="false">INDEX($F$2:$F$10,MATCH(A28,$E$2:$E$10,1))&amp;C28&amp;INDEX($G$2:$G$10,MATCH(A28,$E$2:$E$10,1))</f>
        <v>§GQ4§!</v>
      </c>
      <c r="F28" s="20" t="str">
        <f aca="false">D28&amp;IF(B28=$E$6,"+","")</f>
        <v>2</v>
      </c>
      <c r="G28" s="9" t="str">
        <f aca="false">$B$6&amp;SUBSTITUTE(SUBSTITUTE(SUBSTITUTE(SUBSTITUTE($B$1,$B$2,C28),$B$3,D28),$B$4,E28),$B$5,F28)</f>
        <v>
BCT_Artifacts_Q4_2;2 x §GQ4§!;;;;;;;;;;;;;x</v>
      </c>
    </row>
    <row r="29" customFormat="false" ht="13.05" hidden="false" customHeight="true" outlineLevel="0" collapsed="false">
      <c r="A29" s="10" t="n">
        <f aca="false">A28+IF(B28=$E$6,1,0)</f>
        <v>4</v>
      </c>
      <c r="B29" s="5" t="n">
        <f aca="false">IF(A29=A28,B28+1,1)</f>
        <v>3</v>
      </c>
      <c r="C29" s="8" t="str">
        <f aca="false">TEXT(A29,"0")</f>
        <v>4</v>
      </c>
      <c r="D29" s="8" t="str">
        <f aca="false">TEXT(B29,"0")</f>
        <v>3</v>
      </c>
      <c r="E29" s="19" t="str">
        <f aca="false">INDEX($F$2:$F$10,MATCH(A29,$E$2:$E$10,1))&amp;C29&amp;INDEX($G$2:$G$10,MATCH(A29,$E$2:$E$10,1))</f>
        <v>§GQ4§!</v>
      </c>
      <c r="F29" s="20" t="str">
        <f aca="false">D29&amp;IF(B29=$E$6,"+","")</f>
        <v>3</v>
      </c>
      <c r="G29" s="9" t="str">
        <f aca="false">$B$6&amp;SUBSTITUTE(SUBSTITUTE(SUBSTITUTE(SUBSTITUTE($B$1,$B$2,C29),$B$3,D29),$B$4,E29),$B$5,F29)</f>
        <v>
BCT_Artifacts_Q4_3;3 x §GQ4§!;;;;;;;;;;;;;x</v>
      </c>
    </row>
    <row r="30" customFormat="false" ht="13.05" hidden="false" customHeight="true" outlineLevel="0" collapsed="false">
      <c r="A30" s="10" t="n">
        <f aca="false">A29+IF(B29=$E$6,1,0)</f>
        <v>4</v>
      </c>
      <c r="B30" s="5" t="n">
        <f aca="false">IF(A30=A29,B29+1,1)</f>
        <v>4</v>
      </c>
      <c r="C30" s="8" t="str">
        <f aca="false">TEXT(A30,"0")</f>
        <v>4</v>
      </c>
      <c r="D30" s="8" t="str">
        <f aca="false">TEXT(B30,"0")</f>
        <v>4</v>
      </c>
      <c r="E30" s="19" t="str">
        <f aca="false">INDEX($F$2:$F$10,MATCH(A30,$E$2:$E$10,1))&amp;C30&amp;INDEX($G$2:$G$10,MATCH(A30,$E$2:$E$10,1))</f>
        <v>§GQ4§!</v>
      </c>
      <c r="F30" s="20" t="str">
        <f aca="false">D30&amp;IF(B30=$E$6,"+","")</f>
        <v>4</v>
      </c>
      <c r="G30" s="9" t="str">
        <f aca="false">$B$6&amp;SUBSTITUTE(SUBSTITUTE(SUBSTITUTE(SUBSTITUTE($B$1,$B$2,C30),$B$3,D30),$B$4,E30),$B$5,F30)</f>
        <v>
BCT_Artifacts_Q4_4;4 x §GQ4§!;;;;;;;;;;;;;x</v>
      </c>
    </row>
    <row r="31" customFormat="false" ht="13.05" hidden="false" customHeight="true" outlineLevel="0" collapsed="false">
      <c r="A31" s="10" t="n">
        <f aca="false">A30+IF(B30=$E$6,1,0)</f>
        <v>4</v>
      </c>
      <c r="B31" s="5" t="n">
        <f aca="false">IF(A31=A30,B30+1,1)</f>
        <v>5</v>
      </c>
      <c r="C31" s="8" t="str">
        <f aca="false">TEXT(A31,"0")</f>
        <v>4</v>
      </c>
      <c r="D31" s="8" t="str">
        <f aca="false">TEXT(B31,"0")</f>
        <v>5</v>
      </c>
      <c r="E31" s="19" t="str">
        <f aca="false">INDEX($F$2:$F$10,MATCH(A31,$E$2:$E$10,1))&amp;C31&amp;INDEX($G$2:$G$10,MATCH(A31,$E$2:$E$10,1))</f>
        <v>§GQ4§!</v>
      </c>
      <c r="F31" s="20" t="str">
        <f aca="false">D31&amp;IF(B31=$E$6,"+","")</f>
        <v>5+</v>
      </c>
      <c r="G31" s="9" t="str">
        <f aca="false">$B$6&amp;SUBSTITUTE(SUBSTITUTE(SUBSTITUTE(SUBSTITUTE($B$1,$B$2,C31),$B$3,D31),$B$4,E31),$B$5,F31)</f>
        <v>
BCT_Artifacts_Q4_5;5+ x §GQ4§!;;;;;;;;;;;;;x</v>
      </c>
    </row>
    <row r="32" customFormat="false" ht="13.05" hidden="false" customHeight="true" outlineLevel="0" collapsed="false">
      <c r="A32" s="10" t="n">
        <f aca="false">A31+IF(B31=$E$6,1,0)</f>
        <v>5</v>
      </c>
      <c r="B32" s="5" t="n">
        <f aca="false">IF(A32=A31,B31+1,1)</f>
        <v>1</v>
      </c>
      <c r="C32" s="8" t="str">
        <f aca="false">TEXT(A32,"0")</f>
        <v>5</v>
      </c>
      <c r="D32" s="8" t="str">
        <f aca="false">TEXT(B32,"0")</f>
        <v>1</v>
      </c>
      <c r="E32" s="19" t="str">
        <f aca="false">INDEX($F$2:$F$10,MATCH(A32,$E$2:$E$10,1))&amp;C32&amp;INDEX($G$2:$G$10,MATCH(A32,$E$2:$E$10,1))</f>
        <v>§PQ5§!</v>
      </c>
      <c r="F32" s="20" t="str">
        <f aca="false">D32&amp;IF(B32=$E$6,"+","")</f>
        <v>1</v>
      </c>
      <c r="G32" s="9" t="str">
        <f aca="false">$B$6&amp;SUBSTITUTE(SUBSTITUTE(SUBSTITUTE(SUBSTITUTE($B$1,$B$2,C32),$B$3,D32),$B$4,E32),$B$5,F32)</f>
        <v>
BCT_Artifacts_Q5_1;1 x §PQ5§!;;;;;;;;;;;;;x</v>
      </c>
    </row>
    <row r="33" customFormat="false" ht="13.05" hidden="false" customHeight="true" outlineLevel="0" collapsed="false">
      <c r="A33" s="10" t="n">
        <f aca="false">A32+IF(B32=$E$6,1,0)</f>
        <v>5</v>
      </c>
      <c r="B33" s="5" t="n">
        <f aca="false">IF(A33=A32,B32+1,1)</f>
        <v>2</v>
      </c>
      <c r="C33" s="8" t="str">
        <f aca="false">TEXT(A33,"0")</f>
        <v>5</v>
      </c>
      <c r="D33" s="8" t="str">
        <f aca="false">TEXT(B33,"0")</f>
        <v>2</v>
      </c>
      <c r="E33" s="19" t="str">
        <f aca="false">INDEX($F$2:$F$10,MATCH(A33,$E$2:$E$10,1))&amp;C33&amp;INDEX($G$2:$G$10,MATCH(A33,$E$2:$E$10,1))</f>
        <v>§PQ5§!</v>
      </c>
      <c r="F33" s="20" t="str">
        <f aca="false">D33&amp;IF(B33=$E$6,"+","")</f>
        <v>2</v>
      </c>
      <c r="G33" s="9" t="str">
        <f aca="false">$B$6&amp;SUBSTITUTE(SUBSTITUTE(SUBSTITUTE(SUBSTITUTE($B$1,$B$2,C33),$B$3,D33),$B$4,E33),$B$5,F33)</f>
        <v>
BCT_Artifacts_Q5_2;2 x §PQ5§!;;;;;;;;;;;;;x</v>
      </c>
    </row>
    <row r="34" customFormat="false" ht="13.05" hidden="false" customHeight="true" outlineLevel="0" collapsed="false">
      <c r="A34" s="10" t="n">
        <f aca="false">A33+IF(B33=$E$6,1,0)</f>
        <v>5</v>
      </c>
      <c r="B34" s="5" t="n">
        <f aca="false">IF(A34=A33,B33+1,1)</f>
        <v>3</v>
      </c>
      <c r="C34" s="8" t="str">
        <f aca="false">TEXT(A34,"0")</f>
        <v>5</v>
      </c>
      <c r="D34" s="8" t="str">
        <f aca="false">TEXT(B34,"0")</f>
        <v>3</v>
      </c>
      <c r="E34" s="19" t="str">
        <f aca="false">INDEX($F$2:$F$10,MATCH(A34,$E$2:$E$10,1))&amp;C34&amp;INDEX($G$2:$G$10,MATCH(A34,$E$2:$E$10,1))</f>
        <v>§PQ5§!</v>
      </c>
      <c r="F34" s="20" t="str">
        <f aca="false">D34&amp;IF(B34=$E$6,"+","")</f>
        <v>3</v>
      </c>
      <c r="G34" s="9" t="str">
        <f aca="false">$B$6&amp;SUBSTITUTE(SUBSTITUTE(SUBSTITUTE(SUBSTITUTE($B$1,$B$2,C34),$B$3,D34),$B$4,E34),$B$5,F34)</f>
        <v>
BCT_Artifacts_Q5_3;3 x §PQ5§!;;;;;;;;;;;;;x</v>
      </c>
    </row>
    <row r="35" customFormat="false" ht="13.05" hidden="false" customHeight="true" outlineLevel="0" collapsed="false">
      <c r="A35" s="10" t="n">
        <f aca="false">A34+IF(B34=$E$6,1,0)</f>
        <v>5</v>
      </c>
      <c r="B35" s="5" t="n">
        <f aca="false">IF(A35=A34,B34+1,1)</f>
        <v>4</v>
      </c>
      <c r="C35" s="8" t="str">
        <f aca="false">TEXT(A35,"0")</f>
        <v>5</v>
      </c>
      <c r="D35" s="8" t="str">
        <f aca="false">TEXT(B35,"0")</f>
        <v>4</v>
      </c>
      <c r="E35" s="19" t="str">
        <f aca="false">INDEX($F$2:$F$10,MATCH(A35,$E$2:$E$10,1))&amp;C35&amp;INDEX($G$2:$G$10,MATCH(A35,$E$2:$E$10,1))</f>
        <v>§PQ5§!</v>
      </c>
      <c r="F35" s="20" t="str">
        <f aca="false">D35&amp;IF(B35=$E$6,"+","")</f>
        <v>4</v>
      </c>
      <c r="G35" s="9" t="str">
        <f aca="false">$B$6&amp;SUBSTITUTE(SUBSTITUTE(SUBSTITUTE(SUBSTITUTE($B$1,$B$2,C35),$B$3,D35),$B$4,E35),$B$5,F35)</f>
        <v>
BCT_Artifacts_Q5_4;4 x §PQ5§!;;;;;;;;;;;;;x</v>
      </c>
    </row>
    <row r="36" customFormat="false" ht="13.05" hidden="false" customHeight="true" outlineLevel="0" collapsed="false">
      <c r="A36" s="10" t="n">
        <f aca="false">A35+IF(B35=$E$6,1,0)</f>
        <v>5</v>
      </c>
      <c r="B36" s="5" t="n">
        <f aca="false">IF(A36=A35,B35+1,1)</f>
        <v>5</v>
      </c>
      <c r="C36" s="8" t="str">
        <f aca="false">TEXT(A36,"0")</f>
        <v>5</v>
      </c>
      <c r="D36" s="8" t="str">
        <f aca="false">TEXT(B36,"0")</f>
        <v>5</v>
      </c>
      <c r="E36" s="19" t="str">
        <f aca="false">INDEX($F$2:$F$10,MATCH(A36,$E$2:$E$10,1))&amp;C36&amp;INDEX($G$2:$G$10,MATCH(A36,$E$2:$E$10,1))</f>
        <v>§PQ5§!</v>
      </c>
      <c r="F36" s="20" t="str">
        <f aca="false">D36&amp;IF(B36=$E$6,"+","")</f>
        <v>5+</v>
      </c>
      <c r="G36" s="9" t="str">
        <f aca="false">$B$6&amp;SUBSTITUTE(SUBSTITUTE(SUBSTITUTE(SUBSTITUTE($B$1,$B$2,C36),$B$3,D36),$B$4,E36),$B$5,F36)</f>
        <v>
BCT_Artifacts_Q5_5;5+ x §PQ5§!;;;;;;;;;;;;;x</v>
      </c>
    </row>
    <row r="37" customFormat="false" ht="13.05" hidden="false" customHeight="true" outlineLevel="0" collapsed="false">
      <c r="A37" s="10" t="n">
        <f aca="false">A36+IF(B36=$E$6,1,0)</f>
        <v>6</v>
      </c>
      <c r="B37" s="5" t="n">
        <f aca="false">IF(A37=A36,B36+1,1)</f>
        <v>1</v>
      </c>
      <c r="C37" s="8" t="str">
        <f aca="false">TEXT(A37,"0")</f>
        <v>6</v>
      </c>
      <c r="D37" s="8" t="str">
        <f aca="false">TEXT(B37,"0")</f>
        <v>1</v>
      </c>
      <c r="E37" s="19" t="str">
        <f aca="false">INDEX($F$2:$F$10,MATCH(A37,$E$2:$E$10,1))&amp;C37&amp;INDEX($G$2:$G$10,MATCH(A37,$E$2:$E$10,1))</f>
        <v>§MQ6§!</v>
      </c>
      <c r="F37" s="20" t="str">
        <f aca="false">D37&amp;IF(B37=$E$6,"+","")</f>
        <v>1</v>
      </c>
      <c r="G37" s="9" t="str">
        <f aca="false">$B$6&amp;SUBSTITUTE(SUBSTITUTE(SUBSTITUTE(SUBSTITUTE($B$1,$B$2,C37),$B$3,D37),$B$4,E37),$B$5,F37)</f>
        <v>
BCT_Artifacts_Q6_1;1 x §MQ6§!;;;;;;;;;;;;;x</v>
      </c>
    </row>
    <row r="38" customFormat="false" ht="13.05" hidden="false" customHeight="true" outlineLevel="0" collapsed="false">
      <c r="A38" s="10" t="n">
        <f aca="false">A37+IF(B37=$E$6,1,0)</f>
        <v>6</v>
      </c>
      <c r="B38" s="5" t="n">
        <f aca="false">IF(A38=A37,B37+1,1)</f>
        <v>2</v>
      </c>
      <c r="C38" s="8" t="str">
        <f aca="false">TEXT(A38,"0")</f>
        <v>6</v>
      </c>
      <c r="D38" s="8" t="str">
        <f aca="false">TEXT(B38,"0")</f>
        <v>2</v>
      </c>
      <c r="E38" s="19" t="str">
        <f aca="false">INDEX($F$2:$F$10,MATCH(A38,$E$2:$E$10,1))&amp;C38&amp;INDEX($G$2:$G$10,MATCH(A38,$E$2:$E$10,1))</f>
        <v>§MQ6§!</v>
      </c>
      <c r="F38" s="20" t="str">
        <f aca="false">D38&amp;IF(B38=$E$6,"+","")</f>
        <v>2</v>
      </c>
      <c r="G38" s="9" t="str">
        <f aca="false">$B$6&amp;SUBSTITUTE(SUBSTITUTE(SUBSTITUTE(SUBSTITUTE($B$1,$B$2,C38),$B$3,D38),$B$4,E38),$B$5,F38)</f>
        <v>
BCT_Artifacts_Q6_2;2 x §MQ6§!;;;;;;;;;;;;;x</v>
      </c>
    </row>
    <row r="39" customFormat="false" ht="13.05" hidden="false" customHeight="true" outlineLevel="0" collapsed="false">
      <c r="A39" s="10" t="n">
        <f aca="false">A38+IF(B38=$E$6,1,0)</f>
        <v>6</v>
      </c>
      <c r="B39" s="5" t="n">
        <f aca="false">IF(A39=A38,B38+1,1)</f>
        <v>3</v>
      </c>
      <c r="C39" s="8" t="str">
        <f aca="false">TEXT(A39,"0")</f>
        <v>6</v>
      </c>
      <c r="D39" s="8" t="str">
        <f aca="false">TEXT(B39,"0")</f>
        <v>3</v>
      </c>
      <c r="E39" s="19" t="str">
        <f aca="false">INDEX($F$2:$F$10,MATCH(A39,$E$2:$E$10,1))&amp;C39&amp;INDEX($G$2:$G$10,MATCH(A39,$E$2:$E$10,1))</f>
        <v>§MQ6§!</v>
      </c>
      <c r="F39" s="20" t="str">
        <f aca="false">D39&amp;IF(B39=$E$6,"+","")</f>
        <v>3</v>
      </c>
      <c r="G39" s="9" t="str">
        <f aca="false">$B$6&amp;SUBSTITUTE(SUBSTITUTE(SUBSTITUTE(SUBSTITUTE($B$1,$B$2,C39),$B$3,D39),$B$4,E39),$B$5,F39)</f>
        <v>
BCT_Artifacts_Q6_3;3 x §MQ6§!;;;;;;;;;;;;;x</v>
      </c>
    </row>
    <row r="40" customFormat="false" ht="13.05" hidden="false" customHeight="true" outlineLevel="0" collapsed="false">
      <c r="A40" s="10" t="n">
        <f aca="false">A39+IF(B39=$E$6,1,0)</f>
        <v>6</v>
      </c>
      <c r="B40" s="5" t="n">
        <f aca="false">IF(A40=A39,B39+1,1)</f>
        <v>4</v>
      </c>
      <c r="C40" s="8" t="str">
        <f aca="false">TEXT(A40,"0")</f>
        <v>6</v>
      </c>
      <c r="D40" s="8" t="str">
        <f aca="false">TEXT(B40,"0")</f>
        <v>4</v>
      </c>
      <c r="E40" s="19" t="str">
        <f aca="false">INDEX($F$2:$F$10,MATCH(A40,$E$2:$E$10,1))&amp;C40&amp;INDEX($G$2:$G$10,MATCH(A40,$E$2:$E$10,1))</f>
        <v>§MQ6§!</v>
      </c>
      <c r="F40" s="20" t="str">
        <f aca="false">D40&amp;IF(B40=$E$6,"+","")</f>
        <v>4</v>
      </c>
      <c r="G40" s="9" t="str">
        <f aca="false">$B$6&amp;SUBSTITUTE(SUBSTITUTE(SUBSTITUTE(SUBSTITUTE($B$1,$B$2,C40),$B$3,D40),$B$4,E40),$B$5,F40)</f>
        <v>
BCT_Artifacts_Q6_4;4 x §MQ6§!;;;;;;;;;;;;;x</v>
      </c>
    </row>
    <row r="41" customFormat="false" ht="13.05" hidden="false" customHeight="true" outlineLevel="0" collapsed="false">
      <c r="A41" s="10" t="n">
        <f aca="false">A40+IF(B40=$E$6,1,0)</f>
        <v>6</v>
      </c>
      <c r="B41" s="5" t="n">
        <f aca="false">IF(A41=A40,B40+1,1)</f>
        <v>5</v>
      </c>
      <c r="C41" s="8" t="str">
        <f aca="false">TEXT(A41,"0")</f>
        <v>6</v>
      </c>
      <c r="D41" s="8" t="str">
        <f aca="false">TEXT(B41,"0")</f>
        <v>5</v>
      </c>
      <c r="E41" s="19" t="str">
        <f aca="false">INDEX($F$2:$F$10,MATCH(A41,$E$2:$E$10,1))&amp;C41&amp;INDEX($G$2:$G$10,MATCH(A41,$E$2:$E$10,1))</f>
        <v>§MQ6§!</v>
      </c>
      <c r="F41" s="20" t="str">
        <f aca="false">D41&amp;IF(B41=$E$6,"+","")</f>
        <v>5+</v>
      </c>
      <c r="G41" s="9" t="str">
        <f aca="false">$B$6&amp;SUBSTITUTE(SUBSTITUTE(SUBSTITUTE(SUBSTITUTE($B$1,$B$2,C41),$B$3,D41),$B$4,E41),$B$5,F41)</f>
        <v>
BCT_Artifacts_Q6_5;5+ x §MQ6§!;;;;;;;;;;;;;x</v>
      </c>
    </row>
    <row r="42" customFormat="false" ht="13.05" hidden="false" customHeight="true" outlineLevel="0" collapsed="false">
      <c r="A42" s="10" t="n">
        <f aca="false">A41+IF(B41=$E$6,1,0)</f>
        <v>7</v>
      </c>
      <c r="B42" s="5" t="n">
        <f aca="false">IF(A42=A41,B41+1,1)</f>
        <v>1</v>
      </c>
      <c r="C42" s="8" t="str">
        <f aca="false">TEXT(A42,"0")</f>
        <v>7</v>
      </c>
      <c r="D42" s="8" t="str">
        <f aca="false">TEXT(B42,"0")</f>
        <v>1</v>
      </c>
      <c r="E42" s="19" t="str">
        <f aca="false">INDEX($F$2:$F$10,MATCH(A42,$E$2:$E$10,1))&amp;C42&amp;INDEX($G$2:$G$10,MATCH(A42,$E$2:$E$10,1))</f>
        <v>§MQ7§!</v>
      </c>
      <c r="F42" s="20" t="str">
        <f aca="false">D42&amp;IF(B42=$E$6,"+","")</f>
        <v>1</v>
      </c>
      <c r="G42" s="9" t="str">
        <f aca="false">$B$6&amp;SUBSTITUTE(SUBSTITUTE(SUBSTITUTE(SUBSTITUTE($B$1,$B$2,C42),$B$3,D42),$B$4,E42),$B$5,F42)</f>
        <v>
BCT_Artifacts_Q7_1;1 x §MQ7§!;;;;;;;;;;;;;x</v>
      </c>
    </row>
    <row r="43" customFormat="false" ht="13.05" hidden="false" customHeight="true" outlineLevel="0" collapsed="false">
      <c r="A43" s="10" t="n">
        <f aca="false">A42+IF(B42=$E$6,1,0)</f>
        <v>7</v>
      </c>
      <c r="B43" s="5" t="n">
        <f aca="false">IF(A43=A42,B42+1,1)</f>
        <v>2</v>
      </c>
      <c r="C43" s="8" t="str">
        <f aca="false">TEXT(A43,"0")</f>
        <v>7</v>
      </c>
      <c r="D43" s="8" t="str">
        <f aca="false">TEXT(B43,"0")</f>
        <v>2</v>
      </c>
      <c r="E43" s="19" t="str">
        <f aca="false">INDEX($F$2:$F$10,MATCH(A43,$E$2:$E$10,1))&amp;C43&amp;INDEX($G$2:$G$10,MATCH(A43,$E$2:$E$10,1))</f>
        <v>§MQ7§!</v>
      </c>
      <c r="F43" s="20" t="str">
        <f aca="false">D43&amp;IF(B43=$E$6,"+","")</f>
        <v>2</v>
      </c>
      <c r="G43" s="9" t="str">
        <f aca="false">$B$6&amp;SUBSTITUTE(SUBSTITUTE(SUBSTITUTE(SUBSTITUTE($B$1,$B$2,C43),$B$3,D43),$B$4,E43),$B$5,F43)</f>
        <v>
BCT_Artifacts_Q7_2;2 x §MQ7§!;;;;;;;;;;;;;x</v>
      </c>
    </row>
    <row r="44" customFormat="false" ht="13.05" hidden="false" customHeight="true" outlineLevel="0" collapsed="false">
      <c r="A44" s="10" t="n">
        <f aca="false">A43+IF(B43=$E$6,1,0)</f>
        <v>7</v>
      </c>
      <c r="B44" s="5" t="n">
        <f aca="false">IF(A44=A43,B43+1,1)</f>
        <v>3</v>
      </c>
      <c r="C44" s="8" t="str">
        <f aca="false">TEXT(A44,"0")</f>
        <v>7</v>
      </c>
      <c r="D44" s="8" t="str">
        <f aca="false">TEXT(B44,"0")</f>
        <v>3</v>
      </c>
      <c r="E44" s="19" t="str">
        <f aca="false">INDEX($F$2:$F$10,MATCH(A44,$E$2:$E$10,1))&amp;C44&amp;INDEX($G$2:$G$10,MATCH(A44,$E$2:$E$10,1))</f>
        <v>§MQ7§!</v>
      </c>
      <c r="F44" s="20" t="str">
        <f aca="false">D44&amp;IF(B44=$E$6,"+","")</f>
        <v>3</v>
      </c>
      <c r="G44" s="9" t="str">
        <f aca="false">$B$6&amp;SUBSTITUTE(SUBSTITUTE(SUBSTITUTE(SUBSTITUTE($B$1,$B$2,C44),$B$3,D44),$B$4,E44),$B$5,F44)</f>
        <v>
BCT_Artifacts_Q7_3;3 x §MQ7§!;;;;;;;;;;;;;x</v>
      </c>
    </row>
    <row r="45" customFormat="false" ht="13.05" hidden="false" customHeight="true" outlineLevel="0" collapsed="false">
      <c r="A45" s="10" t="n">
        <f aca="false">A44+IF(B44=$E$6,1,0)</f>
        <v>7</v>
      </c>
      <c r="B45" s="5" t="n">
        <f aca="false">IF(A45=A44,B44+1,1)</f>
        <v>4</v>
      </c>
      <c r="C45" s="8" t="str">
        <f aca="false">TEXT(A45,"0")</f>
        <v>7</v>
      </c>
      <c r="D45" s="8" t="str">
        <f aca="false">TEXT(B45,"0")</f>
        <v>4</v>
      </c>
      <c r="E45" s="19" t="str">
        <f aca="false">INDEX($F$2:$F$10,MATCH(A45,$E$2:$E$10,1))&amp;C45&amp;INDEX($G$2:$G$10,MATCH(A45,$E$2:$E$10,1))</f>
        <v>§MQ7§!</v>
      </c>
      <c r="F45" s="20" t="str">
        <f aca="false">D45&amp;IF(B45=$E$6,"+","")</f>
        <v>4</v>
      </c>
      <c r="G45" s="9" t="str">
        <f aca="false">$B$6&amp;SUBSTITUTE(SUBSTITUTE(SUBSTITUTE(SUBSTITUTE($B$1,$B$2,C45),$B$3,D45),$B$4,E45),$B$5,F45)</f>
        <v>
BCT_Artifacts_Q7_4;4 x §MQ7§!;;;;;;;;;;;;;x</v>
      </c>
    </row>
    <row r="46" customFormat="false" ht="13.05" hidden="false" customHeight="true" outlineLevel="0" collapsed="false">
      <c r="A46" s="10" t="n">
        <f aca="false">A45+IF(B45=$E$6,1,0)</f>
        <v>7</v>
      </c>
      <c r="B46" s="5" t="n">
        <f aca="false">IF(A46=A45,B45+1,1)</f>
        <v>5</v>
      </c>
      <c r="C46" s="8" t="str">
        <f aca="false">TEXT(A46,"0")</f>
        <v>7</v>
      </c>
      <c r="D46" s="8" t="str">
        <f aca="false">TEXT(B46,"0")</f>
        <v>5</v>
      </c>
      <c r="E46" s="19" t="str">
        <f aca="false">INDEX($F$2:$F$10,MATCH(A46,$E$2:$E$10,1))&amp;C46&amp;INDEX($G$2:$G$10,MATCH(A46,$E$2:$E$10,1))</f>
        <v>§MQ7§!</v>
      </c>
      <c r="F46" s="20" t="str">
        <f aca="false">D46&amp;IF(B46=$E$6,"+","")</f>
        <v>5+</v>
      </c>
      <c r="G46" s="9" t="str">
        <f aca="false">$B$6&amp;SUBSTITUTE(SUBSTITUTE(SUBSTITUTE(SUBSTITUTE($B$1,$B$2,C46),$B$3,D46),$B$4,E46),$B$5,F46)</f>
        <v>
BCT_Artifacts_Q7_5;5+ x §MQ7§!;;;;;;;;;;;;;x</v>
      </c>
    </row>
    <row r="47" customFormat="false" ht="13.05" hidden="false" customHeight="true" outlineLevel="0" collapsed="false">
      <c r="A47" s="10" t="n">
        <f aca="false">A46+IF(B46=$E$6,1,0)</f>
        <v>8</v>
      </c>
      <c r="B47" s="5" t="n">
        <f aca="false">IF(A47=A46,B46+1,1)</f>
        <v>1</v>
      </c>
      <c r="C47" s="8" t="str">
        <f aca="false">TEXT(A47,"0")</f>
        <v>8</v>
      </c>
      <c r="D47" s="8" t="str">
        <f aca="false">TEXT(B47,"0")</f>
        <v>1</v>
      </c>
      <c r="E47" s="19" t="str">
        <f aca="false">INDEX($F$2:$F$10,MATCH(A47,$E$2:$E$10,1))&amp;C47&amp;INDEX($G$2:$G$10,MATCH(A47,$E$2:$E$10,1))</f>
        <v>§lQ8§!</v>
      </c>
      <c r="F47" s="20" t="str">
        <f aca="false">D47&amp;IF(B47=$E$6,"+","")</f>
        <v>1</v>
      </c>
      <c r="G47" s="9" t="str">
        <f aca="false">$B$6&amp;SUBSTITUTE(SUBSTITUTE(SUBSTITUTE(SUBSTITUTE($B$1,$B$2,C47),$B$3,D47),$B$4,E47),$B$5,F47)</f>
        <v>
BCT_Artifacts_Q8_1;1 x §lQ8§!;;;;;;;;;;;;;x</v>
      </c>
    </row>
    <row r="48" customFormat="false" ht="13.05" hidden="false" customHeight="true" outlineLevel="0" collapsed="false">
      <c r="A48" s="10" t="n">
        <f aca="false">A47+IF(B47=$E$6,1,0)</f>
        <v>8</v>
      </c>
      <c r="B48" s="5" t="n">
        <f aca="false">IF(A48=A47,B47+1,1)</f>
        <v>2</v>
      </c>
      <c r="C48" s="8" t="str">
        <f aca="false">TEXT(A48,"0")</f>
        <v>8</v>
      </c>
      <c r="D48" s="8" t="str">
        <f aca="false">TEXT(B48,"0")</f>
        <v>2</v>
      </c>
      <c r="E48" s="19" t="str">
        <f aca="false">INDEX($F$2:$F$10,MATCH(A48,$E$2:$E$10,1))&amp;C48&amp;INDEX($G$2:$G$10,MATCH(A48,$E$2:$E$10,1))</f>
        <v>§lQ8§!</v>
      </c>
      <c r="F48" s="20" t="str">
        <f aca="false">D48&amp;IF(B48=$E$6,"+","")</f>
        <v>2</v>
      </c>
      <c r="G48" s="9" t="str">
        <f aca="false">$B$6&amp;SUBSTITUTE(SUBSTITUTE(SUBSTITUTE(SUBSTITUTE($B$1,$B$2,C48),$B$3,D48),$B$4,E48),$B$5,F48)</f>
        <v>
BCT_Artifacts_Q8_2;2 x §lQ8§!;;;;;;;;;;;;;x</v>
      </c>
    </row>
    <row r="49" customFormat="false" ht="13.05" hidden="false" customHeight="true" outlineLevel="0" collapsed="false">
      <c r="A49" s="10" t="n">
        <f aca="false">A48+IF(B48=$E$6,1,0)</f>
        <v>8</v>
      </c>
      <c r="B49" s="5" t="n">
        <f aca="false">IF(A49=A48,B48+1,1)</f>
        <v>3</v>
      </c>
      <c r="C49" s="8" t="str">
        <f aca="false">TEXT(A49,"0")</f>
        <v>8</v>
      </c>
      <c r="D49" s="8" t="str">
        <f aca="false">TEXT(B49,"0")</f>
        <v>3</v>
      </c>
      <c r="E49" s="19" t="str">
        <f aca="false">INDEX($F$2:$F$10,MATCH(A49,$E$2:$E$10,1))&amp;C49&amp;INDEX($G$2:$G$10,MATCH(A49,$E$2:$E$10,1))</f>
        <v>§lQ8§!</v>
      </c>
      <c r="F49" s="20" t="str">
        <f aca="false">D49&amp;IF(B49=$E$6,"+","")</f>
        <v>3</v>
      </c>
      <c r="G49" s="9" t="str">
        <f aca="false">$B$6&amp;SUBSTITUTE(SUBSTITUTE(SUBSTITUTE(SUBSTITUTE($B$1,$B$2,C49),$B$3,D49),$B$4,E49),$B$5,F49)</f>
        <v>
BCT_Artifacts_Q8_3;3 x §lQ8§!;;;;;;;;;;;;;x</v>
      </c>
    </row>
    <row r="50" customFormat="false" ht="13.05" hidden="false" customHeight="true" outlineLevel="0" collapsed="false">
      <c r="A50" s="10" t="n">
        <f aca="false">A49+IF(B49=$E$6,1,0)</f>
        <v>8</v>
      </c>
      <c r="B50" s="5" t="n">
        <f aca="false">IF(A50=A49,B49+1,1)</f>
        <v>4</v>
      </c>
      <c r="C50" s="8" t="str">
        <f aca="false">TEXT(A50,"0")</f>
        <v>8</v>
      </c>
      <c r="D50" s="8" t="str">
        <f aca="false">TEXT(B50,"0")</f>
        <v>4</v>
      </c>
      <c r="E50" s="19" t="str">
        <f aca="false">INDEX($F$2:$F$10,MATCH(A50,$E$2:$E$10,1))&amp;C50&amp;INDEX($G$2:$G$10,MATCH(A50,$E$2:$E$10,1))</f>
        <v>§lQ8§!</v>
      </c>
      <c r="F50" s="20" t="str">
        <f aca="false">D50&amp;IF(B50=$E$6,"+","")</f>
        <v>4</v>
      </c>
      <c r="G50" s="9" t="str">
        <f aca="false">$B$6&amp;SUBSTITUTE(SUBSTITUTE(SUBSTITUTE(SUBSTITUTE($B$1,$B$2,C50),$B$3,D50),$B$4,E50),$B$5,F50)</f>
        <v>
BCT_Artifacts_Q8_4;4 x §lQ8§!;;;;;;;;;;;;;x</v>
      </c>
    </row>
    <row r="51" customFormat="false" ht="13.05" hidden="false" customHeight="true" outlineLevel="0" collapsed="false">
      <c r="A51" s="10" t="n">
        <f aca="false">A50+IF(B50=$E$6,1,0)</f>
        <v>8</v>
      </c>
      <c r="B51" s="5" t="n">
        <f aca="false">IF(A51=A50,B50+1,1)</f>
        <v>5</v>
      </c>
      <c r="C51" s="8" t="str">
        <f aca="false">TEXT(A51,"0")</f>
        <v>8</v>
      </c>
      <c r="D51" s="8" t="str">
        <f aca="false">TEXT(B51,"0")</f>
        <v>5</v>
      </c>
      <c r="E51" s="19" t="str">
        <f aca="false">INDEX($F$2:$F$10,MATCH(A51,$E$2:$E$10,1))&amp;C51&amp;INDEX($G$2:$G$10,MATCH(A51,$E$2:$E$10,1))</f>
        <v>§lQ8§!</v>
      </c>
      <c r="F51" s="20" t="str">
        <f aca="false">D51&amp;IF(B51=$E$6,"+","")</f>
        <v>5+</v>
      </c>
      <c r="G51" s="9" t="str">
        <f aca="false">$B$6&amp;SUBSTITUTE(SUBSTITUTE(SUBSTITUTE(SUBSTITUTE($B$1,$B$2,C51),$B$3,D51),$B$4,E51),$B$5,F51)</f>
        <v>
BCT_Artifacts_Q8_5;5+ x §lQ8§!;;;;;;;;;;;;;x</v>
      </c>
    </row>
    <row r="52" customFormat="false" ht="13.05" hidden="false" customHeight="true" outlineLevel="0" collapsed="false">
      <c r="A52" s="10" t="n">
        <f aca="false">A51+IF(B51=$E$6,1,0)</f>
        <v>9</v>
      </c>
      <c r="B52" s="5" t="n">
        <f aca="false">IF(A52=A51,B51+1,1)</f>
        <v>1</v>
      </c>
      <c r="C52" s="8" t="str">
        <f aca="false">TEXT(A52,"0")</f>
        <v>9</v>
      </c>
      <c r="D52" s="8" t="str">
        <f aca="false">TEXT(B52,"0")</f>
        <v>1</v>
      </c>
      <c r="E52" s="19" t="str">
        <f aca="false">INDEX($F$2:$F$10,MATCH(A52,$E$2:$E$10,1))&amp;C52&amp;INDEX($G$2:$G$10,MATCH(A52,$E$2:$E$10,1))</f>
        <v>§lQ9+§!</v>
      </c>
      <c r="F52" s="20" t="str">
        <f aca="false">D52&amp;IF(B52=$E$6,"+","")</f>
        <v>1</v>
      </c>
      <c r="G52" s="9" t="str">
        <f aca="false">$B$6&amp;SUBSTITUTE(SUBSTITUTE(SUBSTITUTE(SUBSTITUTE($B$1,$B$2,C52),$B$3,D52),$B$4,E52),$B$5,F52)</f>
        <v>
BCT_Artifacts_Q9_1;1 x §lQ9+§!;;;;;;;;;;;;;x</v>
      </c>
    </row>
    <row r="53" customFormat="false" ht="13.05" hidden="false" customHeight="true" outlineLevel="0" collapsed="false">
      <c r="A53" s="10" t="n">
        <f aca="false">A52+IF(B52=$E$6,1,0)</f>
        <v>9</v>
      </c>
      <c r="B53" s="5" t="n">
        <f aca="false">IF(A53=A52,B52+1,1)</f>
        <v>2</v>
      </c>
      <c r="C53" s="8" t="str">
        <f aca="false">TEXT(A53,"0")</f>
        <v>9</v>
      </c>
      <c r="D53" s="8" t="str">
        <f aca="false">TEXT(B53,"0")</f>
        <v>2</v>
      </c>
      <c r="E53" s="19" t="str">
        <f aca="false">INDEX($F$2:$F$10,MATCH(A53,$E$2:$E$10,1))&amp;C53&amp;INDEX($G$2:$G$10,MATCH(A53,$E$2:$E$10,1))</f>
        <v>§lQ9+§!</v>
      </c>
      <c r="F53" s="20" t="str">
        <f aca="false">D53&amp;IF(B53=$E$6,"+","")</f>
        <v>2</v>
      </c>
      <c r="G53" s="9" t="str">
        <f aca="false">$B$6&amp;SUBSTITUTE(SUBSTITUTE(SUBSTITUTE(SUBSTITUTE($B$1,$B$2,C53),$B$3,D53),$B$4,E53),$B$5,F53)</f>
        <v>
BCT_Artifacts_Q9_2;2 x §lQ9+§!;;;;;;;;;;;;;x</v>
      </c>
    </row>
    <row r="54" customFormat="false" ht="13.05" hidden="false" customHeight="true" outlineLevel="0" collapsed="false">
      <c r="A54" s="10" t="n">
        <f aca="false">A53+IF(B53=$E$6,1,0)</f>
        <v>9</v>
      </c>
      <c r="B54" s="5" t="n">
        <f aca="false">IF(A54=A53,B53+1,1)</f>
        <v>3</v>
      </c>
      <c r="C54" s="8" t="str">
        <f aca="false">TEXT(A54,"0")</f>
        <v>9</v>
      </c>
      <c r="D54" s="8" t="str">
        <f aca="false">TEXT(B54,"0")</f>
        <v>3</v>
      </c>
      <c r="E54" s="19" t="str">
        <f aca="false">INDEX($F$2:$F$10,MATCH(A54,$E$2:$E$10,1))&amp;C54&amp;INDEX($G$2:$G$10,MATCH(A54,$E$2:$E$10,1))</f>
        <v>§lQ9+§!</v>
      </c>
      <c r="F54" s="20" t="str">
        <f aca="false">D54&amp;IF(B54=$E$6,"+","")</f>
        <v>3</v>
      </c>
      <c r="G54" s="9" t="str">
        <f aca="false">$B$6&amp;SUBSTITUTE(SUBSTITUTE(SUBSTITUTE(SUBSTITUTE($B$1,$B$2,C54),$B$3,D54),$B$4,E54),$B$5,F54)</f>
        <v>
BCT_Artifacts_Q9_3;3 x §lQ9+§!;;;;;;;;;;;;;x</v>
      </c>
    </row>
    <row r="55" customFormat="false" ht="13.05" hidden="false" customHeight="true" outlineLevel="0" collapsed="false">
      <c r="A55" s="10" t="n">
        <f aca="false">A54+IF(B54=$E$6,1,0)</f>
        <v>9</v>
      </c>
      <c r="B55" s="5" t="n">
        <f aca="false">IF(A55=A54,B54+1,1)</f>
        <v>4</v>
      </c>
      <c r="C55" s="8" t="str">
        <f aca="false">TEXT(A55,"0")</f>
        <v>9</v>
      </c>
      <c r="D55" s="8" t="str">
        <f aca="false">TEXT(B55,"0")</f>
        <v>4</v>
      </c>
      <c r="E55" s="19" t="str">
        <f aca="false">INDEX($F$2:$F$10,MATCH(A55,$E$2:$E$10,1))&amp;C55&amp;INDEX($G$2:$G$10,MATCH(A55,$E$2:$E$10,1))</f>
        <v>§lQ9+§!</v>
      </c>
      <c r="F55" s="20" t="str">
        <f aca="false">D55&amp;IF(B55=$E$6,"+","")</f>
        <v>4</v>
      </c>
      <c r="G55" s="9" t="str">
        <f aca="false">$B$6&amp;SUBSTITUTE(SUBSTITUTE(SUBSTITUTE(SUBSTITUTE($B$1,$B$2,C55),$B$3,D55),$B$4,E55),$B$5,F55)</f>
        <v>
BCT_Artifacts_Q9_4;4 x §lQ9+§!;;;;;;;;;;;;;x</v>
      </c>
    </row>
    <row r="56" customFormat="false" ht="13.05" hidden="false" customHeight="true" outlineLevel="0" collapsed="false">
      <c r="A56" s="10" t="n">
        <f aca="false">A55+IF(B55=$E$6,1,0)</f>
        <v>9</v>
      </c>
      <c r="B56" s="5" t="n">
        <f aca="false">IF(A56=A55,B55+1,1)</f>
        <v>5</v>
      </c>
      <c r="C56" s="8" t="str">
        <f aca="false">TEXT(A56,"0")</f>
        <v>9</v>
      </c>
      <c r="D56" s="8" t="str">
        <f aca="false">TEXT(B56,"0")</f>
        <v>5</v>
      </c>
      <c r="E56" s="19" t="str">
        <f aca="false">INDEX($F$2:$F$10,MATCH(A56,$E$2:$E$10,1))&amp;C56&amp;INDEX($G$2:$G$10,MATCH(A56,$E$2:$E$10,1))</f>
        <v>§lQ9+§!</v>
      </c>
      <c r="F56" s="20" t="str">
        <f aca="false">D56&amp;IF(B56=$E$6,"+","")</f>
        <v>5+</v>
      </c>
      <c r="G56" s="9" t="str">
        <f aca="false">$B$6&amp;SUBSTITUTE(SUBSTITUTE(SUBSTITUTE(SUBSTITUTE($B$1,$B$2,C56),$B$3,D56),$B$4,E56),$B$5,F56)</f>
        <v>
BCT_Artifacts_Q9_5;5+ x §lQ9+§!;;;;;;;;;;;;;x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1737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2025-05-28T08:08:47Z</dcterms:created>
  <dc:creator/>
  <dc:description/>
  <dc:language>en-GB</dc:language>
  <cp:lastModifiedBy/>
  <dcterms:modified xsi:type="dcterms:W3CDTF">2025-05-30T17:56:04Z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