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35" windowWidth="20115" windowHeight="7245"/>
  </bookViews>
  <sheets>
    <sheet name="weapon_components" sheetId="1" r:id="rId1"/>
  </sheets>
  <calcPr calcId="145621"/>
</workbook>
</file>

<file path=xl/calcChain.xml><?xml version="1.0" encoding="utf-8"?>
<calcChain xmlns="http://schemas.openxmlformats.org/spreadsheetml/2006/main">
  <c r="L24" i="1" l="1" a="1"/>
  <c r="L25" i="1" s="1"/>
  <c r="K24" i="1" a="1"/>
  <c r="K24" i="1" s="1"/>
  <c r="P24" i="1" a="1"/>
  <c r="P24" i="1" s="1"/>
  <c r="L24" i="1" l="1"/>
  <c r="K25" i="1"/>
  <c r="P25" i="1"/>
  <c r="V25" i="1"/>
  <c r="U25" i="1"/>
  <c r="T25" i="1"/>
  <c r="S25" i="1"/>
  <c r="R25" i="1"/>
  <c r="Q25" i="1"/>
  <c r="V24" i="1"/>
  <c r="U24" i="1"/>
  <c r="T24" i="1"/>
  <c r="S24" i="1"/>
  <c r="R24" i="1"/>
  <c r="Q24" i="1"/>
  <c r="O25" i="1"/>
  <c r="O24" i="1"/>
  <c r="J25" i="1"/>
  <c r="J24" i="1"/>
  <c r="I25" i="1"/>
  <c r="I24" i="1"/>
  <c r="H25" i="1"/>
  <c r="H24" i="1"/>
  <c r="G25" i="1"/>
  <c r="G24" i="1"/>
  <c r="F25" i="1"/>
  <c r="F24" i="1"/>
  <c r="D25" i="1"/>
  <c r="D24" i="1"/>
  <c r="C13" i="1"/>
  <c r="C24" i="1" s="1"/>
  <c r="D13" i="1"/>
  <c r="E13" i="1"/>
  <c r="E24" i="1" s="1"/>
  <c r="F13" i="1"/>
  <c r="G13" i="1"/>
  <c r="H13" i="1"/>
  <c r="I13" i="1"/>
  <c r="J13" i="1"/>
  <c r="K13" i="1"/>
  <c r="L13" i="1"/>
  <c r="M13" i="1"/>
  <c r="M24" i="1" s="1"/>
  <c r="N13" i="1"/>
  <c r="N24" i="1" s="1"/>
  <c r="O13" i="1"/>
  <c r="P13" i="1"/>
  <c r="Q13" i="1"/>
  <c r="R13" i="1"/>
  <c r="S13" i="1"/>
  <c r="T13" i="1"/>
  <c r="U13" i="1"/>
  <c r="V13" i="1"/>
  <c r="C14" i="1"/>
  <c r="C25" i="1" s="1"/>
  <c r="D14" i="1"/>
  <c r="E14" i="1"/>
  <c r="E25" i="1" s="1"/>
  <c r="F14" i="1"/>
  <c r="G14" i="1"/>
  <c r="H14" i="1"/>
  <c r="I14" i="1"/>
  <c r="J14" i="1"/>
  <c r="K14" i="1"/>
  <c r="L14" i="1"/>
  <c r="M14" i="1"/>
  <c r="M25" i="1" s="1"/>
  <c r="N14" i="1"/>
  <c r="N25" i="1" s="1"/>
  <c r="O14" i="1"/>
  <c r="P14" i="1"/>
  <c r="Q14" i="1"/>
  <c r="R14" i="1"/>
  <c r="S14" i="1"/>
  <c r="T14" i="1"/>
  <c r="U14" i="1"/>
  <c r="V14" i="1"/>
  <c r="B14" i="1"/>
  <c r="B25" i="1" s="1"/>
  <c r="B13" i="1"/>
  <c r="B24" i="1" s="1"/>
</calcChain>
</file>

<file path=xl/sharedStrings.xml><?xml version="1.0" encoding="utf-8"?>
<sst xmlns="http://schemas.openxmlformats.org/spreadsheetml/2006/main" count="52" uniqueCount="47">
  <si>
    <t># Lines starting with ”#” will be treated as comments.</t>
  </si>
  <si>
    <t># This file can be reloaded with the ”reload stats” console command</t>
  </si>
  <si>
    <t>#</t>
  </si>
  <si>
    <t>missile weapons only</t>
  </si>
  <si>
    <t>%of dmg that will</t>
  </si>
  <si>
    <t>minimum speed</t>
  </si>
  <si>
    <t>%bonus dmg</t>
  </si>
  <si>
    <t>go through shields</t>
  </si>
  <si>
    <t>go through armor</t>
  </si>
  <si>
    <t>of missiles</t>
  </si>
  <si>
    <t>key</t>
  </si>
  <si>
    <t>cost</t>
  </si>
  <si>
    <t>power</t>
  </si>
  <si>
    <t>min_damage</t>
  </si>
  <si>
    <t>max_damage</t>
  </si>
  <si>
    <t>hull_damage</t>
  </si>
  <si>
    <t>shield_damage</t>
  </si>
  <si>
    <t>shield_penetration</t>
  </si>
  <si>
    <t>armor_damage</t>
  </si>
  <si>
    <t>armor_penetration</t>
  </si>
  <si>
    <t>min_windup</t>
  </si>
  <si>
    <t>max_windup</t>
  </si>
  <si>
    <t>cooldown</t>
  </si>
  <si>
    <t>range</t>
  </si>
  <si>
    <t>accuracy</t>
  </si>
  <si>
    <t>tracking</t>
  </si>
  <si>
    <t>missile_speed</t>
  </si>
  <si>
    <t>missile_evasion</t>
  </si>
  <si>
    <t>missile_shield</t>
  </si>
  <si>
    <t>missile_armor</t>
  </si>
  <si>
    <t>missile_health</t>
  </si>
  <si>
    <t>missile_retarget_range</t>
  </si>
  <si>
    <t>end</t>
  </si>
  <si>
    <t># Kinetic Artillery</t>
  </si>
  <si>
    <t>KINETIC_ARTILLERY_1</t>
  </si>
  <si>
    <t>KINETIC_ARTILLERY_2</t>
  </si>
  <si>
    <t># Mega Cannon</t>
  </si>
  <si>
    <t>MASS_ACCELERATOR_1</t>
  </si>
  <si>
    <t>MASS_ACCELERATOR_2</t>
  </si>
  <si>
    <t># Arc Emitter</t>
  </si>
  <si>
    <t>ARC_EMITTER_1</t>
  </si>
  <si>
    <t>ARC_EMITTER_2</t>
  </si>
  <si>
    <t># Mini Arc Emitter</t>
  </si>
  <si>
    <t>Mini_arc_emitter_1</t>
  </si>
  <si>
    <t>Mini_arc_emitter_2</t>
  </si>
  <si>
    <t>SPACE_CLOUD_LIGHTNING</t>
  </si>
  <si>
    <t># Researchable Space Critters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</si>
</sst>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3" tint="0.399975585192419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9" fontId="0" fillId="0" borderId="0" xfId="1" applyFont="1"/>
    <xf numFmtId="0" fontId="0" fillId="33" borderId="0" xfId="0" applyFill="1"/>
    <xf numFmtId="0" fontId="0" fillId="34" borderId="0" xfId="0" applyFill="1"/>
    <xf numFmtId="0" fontId="0" fillId="35" borderId="0" xfId="0" applyFill="1"/>
    <xf numFmtId="9" fontId="0" fillId="0" borderId="0" xfId="1" applyNumberFormat="1" applyFont="1"/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Percent" xfId="1" builtinId="5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5"/>
  <sheetViews>
    <sheetView tabSelected="1" zoomScale="85" zoomScaleNormal="85" workbookViewId="0">
      <pane xSplit="1" ySplit="6" topLeftCell="O7" activePane="bottomRight" state="frozen"/>
      <selection pane="topRight" activeCell="B1" sqref="B1"/>
      <selection pane="bottomLeft" activeCell="A7" sqref="A7"/>
      <selection pane="bottomRight" activeCell="E13" sqref="E13"/>
    </sheetView>
  </sheetViews>
  <sheetFormatPr defaultColWidth="21.42578125" defaultRowHeight="15" x14ac:dyDescent="0.25"/>
  <cols>
    <col min="1" max="1" width="28.5703125" customWidth="1"/>
  </cols>
  <sheetData>
    <row r="1" spans="1:23" x14ac:dyDescent="0.25">
      <c r="A1" t="s">
        <v>0</v>
      </c>
    </row>
    <row r="2" spans="1:23" x14ac:dyDescent="0.25">
      <c r="A2" t="s">
        <v>1</v>
      </c>
    </row>
    <row r="3" spans="1:23" x14ac:dyDescent="0.25">
      <c r="A3" t="s">
        <v>2</v>
      </c>
      <c r="Q3" t="s">
        <v>3</v>
      </c>
    </row>
    <row r="4" spans="1:23" x14ac:dyDescent="0.25">
      <c r="A4" t="s">
        <v>2</v>
      </c>
      <c r="H4" t="s">
        <v>4</v>
      </c>
      <c r="J4" t="s">
        <v>4</v>
      </c>
      <c r="L4">
        <v>100</v>
      </c>
      <c r="M4">
        <v>50</v>
      </c>
      <c r="Q4" t="s">
        <v>5</v>
      </c>
    </row>
    <row r="5" spans="1:23" x14ac:dyDescent="0.25">
      <c r="A5" t="s">
        <v>2</v>
      </c>
      <c r="F5" t="s">
        <v>6</v>
      </c>
      <c r="G5" t="s">
        <v>6</v>
      </c>
      <c r="H5" t="s">
        <v>7</v>
      </c>
      <c r="I5" t="s">
        <v>6</v>
      </c>
      <c r="J5" t="s">
        <v>8</v>
      </c>
      <c r="Q5" t="s">
        <v>9</v>
      </c>
    </row>
    <row r="6" spans="1:23" x14ac:dyDescent="0.25">
      <c r="A6" t="s">
        <v>10</v>
      </c>
      <c r="B6" t="s">
        <v>11</v>
      </c>
      <c r="C6" t="s">
        <v>12</v>
      </c>
      <c r="D6" t="s">
        <v>13</v>
      </c>
      <c r="E6" t="s">
        <v>14</v>
      </c>
      <c r="F6" t="s">
        <v>15</v>
      </c>
      <c r="G6" t="s">
        <v>16</v>
      </c>
      <c r="H6" t="s">
        <v>17</v>
      </c>
      <c r="I6" t="s">
        <v>18</v>
      </c>
      <c r="J6" t="s">
        <v>19</v>
      </c>
      <c r="K6" t="s">
        <v>20</v>
      </c>
      <c r="L6" t="s">
        <v>21</v>
      </c>
      <c r="M6" t="s">
        <v>22</v>
      </c>
      <c r="N6" t="s">
        <v>23</v>
      </c>
      <c r="O6" t="s">
        <v>24</v>
      </c>
      <c r="P6" t="s">
        <v>25</v>
      </c>
      <c r="Q6" t="s">
        <v>26</v>
      </c>
      <c r="R6" t="s">
        <v>27</v>
      </c>
      <c r="S6" t="s">
        <v>28</v>
      </c>
      <c r="T6" t="s">
        <v>29</v>
      </c>
      <c r="U6" t="s">
        <v>30</v>
      </c>
      <c r="V6" t="s">
        <v>31</v>
      </c>
      <c r="W6" t="s">
        <v>32</v>
      </c>
    </row>
    <row r="7" spans="1:23" x14ac:dyDescent="0.25">
      <c r="A7" t="s">
        <v>33</v>
      </c>
    </row>
    <row r="8" spans="1:23" x14ac:dyDescent="0.25">
      <c r="A8" t="s">
        <v>34</v>
      </c>
      <c r="B8">
        <v>120</v>
      </c>
      <c r="C8">
        <v>-70</v>
      </c>
      <c r="D8">
        <v>150</v>
      </c>
      <c r="E8">
        <v>450</v>
      </c>
      <c r="F8">
        <v>1.25</v>
      </c>
      <c r="G8">
        <v>2</v>
      </c>
      <c r="H8">
        <v>0</v>
      </c>
      <c r="I8">
        <v>0.5</v>
      </c>
      <c r="J8">
        <v>0</v>
      </c>
      <c r="K8">
        <v>3</v>
      </c>
      <c r="L8">
        <v>25</v>
      </c>
      <c r="M8">
        <v>50</v>
      </c>
      <c r="N8">
        <v>120</v>
      </c>
      <c r="O8">
        <v>0.75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</row>
    <row r="9" spans="1:23" x14ac:dyDescent="0.25">
      <c r="A9" t="s">
        <v>35</v>
      </c>
      <c r="B9">
        <v>155</v>
      </c>
      <c r="C9">
        <v>-90</v>
      </c>
      <c r="D9">
        <v>195</v>
      </c>
      <c r="E9">
        <v>585</v>
      </c>
      <c r="F9">
        <v>1.25</v>
      </c>
      <c r="G9">
        <v>2</v>
      </c>
      <c r="H9">
        <v>0</v>
      </c>
      <c r="I9">
        <v>0.5</v>
      </c>
      <c r="J9">
        <v>0</v>
      </c>
      <c r="K9">
        <v>3</v>
      </c>
      <c r="L9">
        <v>25</v>
      </c>
      <c r="M9">
        <v>50</v>
      </c>
      <c r="N9">
        <v>120</v>
      </c>
      <c r="O9">
        <v>0.75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</row>
    <row r="10" spans="1:23" x14ac:dyDescent="0.25">
      <c r="A10" t="s">
        <v>36</v>
      </c>
    </row>
    <row r="11" spans="1:23" x14ac:dyDescent="0.25">
      <c r="A11" t="s">
        <v>37</v>
      </c>
      <c r="B11">
        <v>250</v>
      </c>
      <c r="C11">
        <v>-200</v>
      </c>
      <c r="D11">
        <v>700</v>
      </c>
      <c r="E11">
        <v>2000</v>
      </c>
      <c r="F11">
        <v>1.25</v>
      </c>
      <c r="G11">
        <v>1.5</v>
      </c>
      <c r="H11">
        <v>0</v>
      </c>
      <c r="I11">
        <v>0.75</v>
      </c>
      <c r="J11">
        <v>0</v>
      </c>
      <c r="K11">
        <v>1</v>
      </c>
      <c r="L11">
        <v>19</v>
      </c>
      <c r="M11">
        <v>80</v>
      </c>
      <c r="N11">
        <v>150</v>
      </c>
      <c r="O11">
        <v>0.75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</row>
    <row r="12" spans="1:23" x14ac:dyDescent="0.25">
      <c r="A12" t="s">
        <v>38</v>
      </c>
      <c r="B12">
        <v>325</v>
      </c>
      <c r="C12">
        <v>-250</v>
      </c>
      <c r="D12">
        <v>900</v>
      </c>
      <c r="E12">
        <v>2600</v>
      </c>
      <c r="F12">
        <v>1.25</v>
      </c>
      <c r="G12">
        <v>1.5</v>
      </c>
      <c r="H12">
        <v>0</v>
      </c>
      <c r="I12">
        <v>0.75</v>
      </c>
      <c r="J12">
        <v>0</v>
      </c>
      <c r="K12">
        <v>1</v>
      </c>
      <c r="L12">
        <v>19</v>
      </c>
      <c r="M12">
        <v>80</v>
      </c>
      <c r="N12">
        <v>150</v>
      </c>
      <c r="O12">
        <v>0.75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</row>
    <row r="13" spans="1:23" x14ac:dyDescent="0.25">
      <c r="B13" s="1">
        <f>B8/B11</f>
        <v>0.48</v>
      </c>
      <c r="C13" s="1">
        <f t="shared" ref="C13:V13" si="0">C8/C11</f>
        <v>0.35</v>
      </c>
      <c r="D13" s="1">
        <f t="shared" si="0"/>
        <v>0.21428571428571427</v>
      </c>
      <c r="E13" s="5">
        <f t="shared" si="0"/>
        <v>0.22500000000000001</v>
      </c>
      <c r="F13" s="1">
        <f t="shared" si="0"/>
        <v>1</v>
      </c>
      <c r="G13" s="1">
        <f t="shared" si="0"/>
        <v>1.3333333333333333</v>
      </c>
      <c r="H13" s="1" t="e">
        <f t="shared" si="0"/>
        <v>#DIV/0!</v>
      </c>
      <c r="I13" s="1">
        <f t="shared" si="0"/>
        <v>0.66666666666666663</v>
      </c>
      <c r="J13" s="1" t="e">
        <f t="shared" si="0"/>
        <v>#DIV/0!</v>
      </c>
      <c r="K13" s="1">
        <f t="shared" si="0"/>
        <v>3</v>
      </c>
      <c r="L13" s="1">
        <f t="shared" si="0"/>
        <v>1.3157894736842106</v>
      </c>
      <c r="M13" s="1">
        <f t="shared" si="0"/>
        <v>0.625</v>
      </c>
      <c r="N13" s="1">
        <f t="shared" si="0"/>
        <v>0.8</v>
      </c>
      <c r="O13" s="1">
        <f t="shared" si="0"/>
        <v>1</v>
      </c>
      <c r="P13" s="1" t="e">
        <f t="shared" si="0"/>
        <v>#DIV/0!</v>
      </c>
      <c r="Q13" s="1" t="e">
        <f t="shared" si="0"/>
        <v>#DIV/0!</v>
      </c>
      <c r="R13" s="1" t="e">
        <f t="shared" si="0"/>
        <v>#DIV/0!</v>
      </c>
      <c r="S13" s="1" t="e">
        <f t="shared" si="0"/>
        <v>#DIV/0!</v>
      </c>
      <c r="T13" s="1" t="e">
        <f t="shared" si="0"/>
        <v>#DIV/0!</v>
      </c>
      <c r="U13" s="1" t="e">
        <f t="shared" si="0"/>
        <v>#DIV/0!</v>
      </c>
      <c r="V13" s="1" t="e">
        <f t="shared" si="0"/>
        <v>#DIV/0!</v>
      </c>
    </row>
    <row r="14" spans="1:23" x14ac:dyDescent="0.25">
      <c r="B14" s="1">
        <f>B9/B12</f>
        <v>0.47692307692307695</v>
      </c>
      <c r="C14" s="1">
        <f t="shared" ref="C14:V14" si="1">C9/C12</f>
        <v>0.36</v>
      </c>
      <c r="D14" s="1">
        <f t="shared" si="1"/>
        <v>0.21666666666666667</v>
      </c>
      <c r="E14" s="1">
        <f t="shared" si="1"/>
        <v>0.22500000000000001</v>
      </c>
      <c r="F14" s="1">
        <f t="shared" si="1"/>
        <v>1</v>
      </c>
      <c r="G14" s="1">
        <f t="shared" si="1"/>
        <v>1.3333333333333333</v>
      </c>
      <c r="H14" s="1" t="e">
        <f t="shared" si="1"/>
        <v>#DIV/0!</v>
      </c>
      <c r="I14" s="1">
        <f t="shared" si="1"/>
        <v>0.66666666666666663</v>
      </c>
      <c r="J14" s="1" t="e">
        <f t="shared" si="1"/>
        <v>#DIV/0!</v>
      </c>
      <c r="K14" s="1">
        <f t="shared" si="1"/>
        <v>3</v>
      </c>
      <c r="L14" s="1">
        <f t="shared" si="1"/>
        <v>1.3157894736842106</v>
      </c>
      <c r="M14" s="1">
        <f t="shared" si="1"/>
        <v>0.625</v>
      </c>
      <c r="N14" s="1">
        <f t="shared" si="1"/>
        <v>0.8</v>
      </c>
      <c r="O14" s="1">
        <f t="shared" si="1"/>
        <v>1</v>
      </c>
      <c r="P14" s="1" t="e">
        <f t="shared" si="1"/>
        <v>#DIV/0!</v>
      </c>
      <c r="Q14" s="1" t="e">
        <f t="shared" si="1"/>
        <v>#DIV/0!</v>
      </c>
      <c r="R14" s="1" t="e">
        <f t="shared" si="1"/>
        <v>#DIV/0!</v>
      </c>
      <c r="S14" s="1" t="e">
        <f t="shared" si="1"/>
        <v>#DIV/0!</v>
      </c>
      <c r="T14" s="1" t="e">
        <f t="shared" si="1"/>
        <v>#DIV/0!</v>
      </c>
      <c r="U14" s="1" t="e">
        <f t="shared" si="1"/>
        <v>#DIV/0!</v>
      </c>
      <c r="V14" s="1" t="e">
        <f t="shared" si="1"/>
        <v>#DIV/0!</v>
      </c>
    </row>
    <row r="15" spans="1:23" x14ac:dyDescent="0.25"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</row>
    <row r="16" spans="1:23" x14ac:dyDescent="0.25">
      <c r="A16" t="s">
        <v>39</v>
      </c>
    </row>
    <row r="17" spans="1:22" x14ac:dyDescent="0.25">
      <c r="A17" t="s">
        <v>40</v>
      </c>
      <c r="B17">
        <v>250</v>
      </c>
      <c r="C17">
        <v>-200</v>
      </c>
      <c r="D17">
        <v>1</v>
      </c>
      <c r="E17">
        <v>1300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19</v>
      </c>
      <c r="M17">
        <v>71</v>
      </c>
      <c r="N17">
        <v>150</v>
      </c>
      <c r="O17">
        <v>1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</row>
    <row r="18" spans="1:22" x14ac:dyDescent="0.25">
      <c r="A18" t="s">
        <v>41</v>
      </c>
      <c r="B18">
        <v>325</v>
      </c>
      <c r="C18">
        <v>-250</v>
      </c>
      <c r="D18">
        <v>1</v>
      </c>
      <c r="E18">
        <v>1700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19</v>
      </c>
      <c r="M18">
        <v>71</v>
      </c>
      <c r="N18">
        <v>150</v>
      </c>
      <c r="O18">
        <v>1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</row>
    <row r="20" spans="1:22" x14ac:dyDescent="0.25">
      <c r="A20" t="s">
        <v>46</v>
      </c>
    </row>
    <row r="21" spans="1:22" x14ac:dyDescent="0.25">
      <c r="A21" t="s">
        <v>45</v>
      </c>
      <c r="B21">
        <v>50</v>
      </c>
      <c r="C21">
        <v>-40</v>
      </c>
      <c r="D21">
        <v>1</v>
      </c>
      <c r="E21">
        <v>136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19</v>
      </c>
      <c r="M21">
        <v>50</v>
      </c>
      <c r="N21">
        <v>60</v>
      </c>
      <c r="O21">
        <v>1</v>
      </c>
      <c r="P21">
        <v>0.3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</row>
    <row r="23" spans="1:22" x14ac:dyDescent="0.25">
      <c r="A23" t="s">
        <v>42</v>
      </c>
    </row>
    <row r="24" spans="1:22" s="2" customFormat="1" x14ac:dyDescent="0.25">
      <c r="A24" s="2" t="s">
        <v>43</v>
      </c>
      <c r="B24" s="3">
        <f>B13*B17</f>
        <v>120</v>
      </c>
      <c r="C24" s="3">
        <f>C13*C17</f>
        <v>-70</v>
      </c>
      <c r="D24" s="2">
        <f>D17</f>
        <v>1</v>
      </c>
      <c r="E24" s="3">
        <f>E13*E17</f>
        <v>292.5</v>
      </c>
      <c r="F24" s="2">
        <f t="shared" ref="F24:J25" si="2">F17</f>
        <v>1</v>
      </c>
      <c r="G24" s="2">
        <f t="shared" si="2"/>
        <v>1</v>
      </c>
      <c r="H24" s="2">
        <f t="shared" si="2"/>
        <v>1</v>
      </c>
      <c r="I24" s="2">
        <f t="shared" si="2"/>
        <v>1</v>
      </c>
      <c r="J24" s="2">
        <f t="shared" si="2"/>
        <v>1</v>
      </c>
      <c r="K24" s="4">
        <f t="array" ref="K24:K25">K$21</f>
        <v>1</v>
      </c>
      <c r="L24" s="4">
        <f t="array" ref="L24:L25">L$21</f>
        <v>19</v>
      </c>
      <c r="M24" s="3">
        <f>M13*M17</f>
        <v>44.375</v>
      </c>
      <c r="N24" s="3">
        <f>N13*N17</f>
        <v>120</v>
      </c>
      <c r="O24" s="2">
        <f>O17</f>
        <v>1</v>
      </c>
      <c r="P24" s="4">
        <f t="array" ref="P24:P25">P$21</f>
        <v>0.3</v>
      </c>
      <c r="Q24" s="2">
        <f>Q17</f>
        <v>0</v>
      </c>
      <c r="R24" s="2">
        <f>R17</f>
        <v>0</v>
      </c>
      <c r="S24" s="2">
        <f>S17</f>
        <v>0</v>
      </c>
      <c r="T24" s="2">
        <f>T17</f>
        <v>0</v>
      </c>
      <c r="U24" s="2">
        <f>U17</f>
        <v>0</v>
      </c>
      <c r="V24" s="2">
        <f>V17</f>
        <v>0</v>
      </c>
    </row>
    <row r="25" spans="1:22" s="2" customFormat="1" x14ac:dyDescent="0.25">
      <c r="A25" s="2" t="s">
        <v>44</v>
      </c>
      <c r="B25" s="3">
        <f>B14*B18</f>
        <v>155</v>
      </c>
      <c r="C25" s="3">
        <f>C14*C18</f>
        <v>-90</v>
      </c>
      <c r="D25" s="2">
        <f>D18</f>
        <v>1</v>
      </c>
      <c r="E25" s="3">
        <f>E14*E18</f>
        <v>382.5</v>
      </c>
      <c r="F25" s="2">
        <f t="shared" si="2"/>
        <v>1</v>
      </c>
      <c r="G25" s="2">
        <f t="shared" si="2"/>
        <v>1</v>
      </c>
      <c r="H25" s="2">
        <f t="shared" si="2"/>
        <v>1</v>
      </c>
      <c r="I25" s="2">
        <f t="shared" si="2"/>
        <v>1</v>
      </c>
      <c r="J25" s="2">
        <f t="shared" si="2"/>
        <v>1</v>
      </c>
      <c r="K25" s="4">
        <v>1</v>
      </c>
      <c r="L25" s="4">
        <v>19</v>
      </c>
      <c r="M25" s="3">
        <f>M14*M18</f>
        <v>44.375</v>
      </c>
      <c r="N25" s="3">
        <f>N14*N18</f>
        <v>120</v>
      </c>
      <c r="O25" s="2">
        <f>O18</f>
        <v>1</v>
      </c>
      <c r="P25" s="4">
        <v>0.3</v>
      </c>
      <c r="Q25" s="2">
        <f>Q18</f>
        <v>0</v>
      </c>
      <c r="R25" s="2">
        <f>R18</f>
        <v>0</v>
      </c>
      <c r="S25" s="2">
        <f>S18</f>
        <v>0</v>
      </c>
      <c r="T25" s="2">
        <f>T18</f>
        <v>0</v>
      </c>
      <c r="U25" s="2">
        <f>U18</f>
        <v>0</v>
      </c>
      <c r="V25" s="2">
        <f>V18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weapon_components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</dc:creator>
  <cp:lastModifiedBy>jonjowett@gmail.com</cp:lastModifiedBy>
  <dcterms:created xsi:type="dcterms:W3CDTF">2018-02-28T00:02:49Z</dcterms:created>
  <dcterms:modified xsi:type="dcterms:W3CDTF">2018-02-28T00:30:39Z</dcterms:modified>
</cp:coreProperties>
</file>