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3" windowWidth="10050" windowHeight="4373"/>
  </bookViews>
  <sheets>
    <sheet name="CodeGen" sheetId="1" r:id="rId1"/>
  </sheets>
  <definedNames>
    <definedName name="doublequote">CodeGen!$C$4</definedName>
    <definedName name="event_option_add_static_modifier_raw">CodeGen!$AB$4</definedName>
    <definedName name="event_option_add_static_modifier_subst_text">CodeGen!$AB$3</definedName>
    <definedName name="event_option_opinion_gain_raw">CodeGen!$AC$4</definedName>
    <definedName name="event_option_opinion_gain_subst_text">CodeGen!$AC$3</definedName>
    <definedName name="event_option_trigger_renewal_event">CodeGen!$AD$4</definedName>
    <definedName name="newline">CodeGen!$C$1</definedName>
    <definedName name="space">CodeGen!$C$3</definedName>
    <definedName name="tab">CodeGen!$C$2</definedName>
  </definedNames>
  <calcPr calcId="145621"/>
</workbook>
</file>

<file path=xl/calcChain.xml><?xml version="1.0" encoding="utf-8"?>
<calcChain xmlns="http://schemas.openxmlformats.org/spreadsheetml/2006/main">
  <c r="AX19" i="1" l="1"/>
  <c r="AW19" i="1"/>
  <c r="AV19" i="1"/>
  <c r="AU19" i="1"/>
  <c r="AT19" i="1"/>
  <c r="AX18" i="1"/>
  <c r="AW18" i="1"/>
  <c r="AV18" i="1"/>
  <c r="AU18" i="1"/>
  <c r="AT18" i="1"/>
  <c r="AY18" i="1" s="1"/>
  <c r="AX17" i="1"/>
  <c r="AW17" i="1"/>
  <c r="AV17" i="1"/>
  <c r="AU17" i="1"/>
  <c r="AT17" i="1"/>
  <c r="AY17" i="1" s="1"/>
  <c r="AX16" i="1"/>
  <c r="AW16" i="1"/>
  <c r="AV16" i="1"/>
  <c r="AU16" i="1"/>
  <c r="AY16" i="1" s="1"/>
  <c r="AT16" i="1"/>
  <c r="AX15" i="1"/>
  <c r="AW15" i="1"/>
  <c r="AV15" i="1"/>
  <c r="AU15" i="1"/>
  <c r="AT15" i="1"/>
  <c r="AX14" i="1"/>
  <c r="AW14" i="1"/>
  <c r="AV14" i="1"/>
  <c r="AU14" i="1"/>
  <c r="AT14" i="1"/>
  <c r="AY14" i="1" s="1"/>
  <c r="AX13" i="1"/>
  <c r="AW13" i="1"/>
  <c r="AV13" i="1"/>
  <c r="AU13" i="1"/>
  <c r="AT13" i="1"/>
  <c r="AY13" i="1" s="1"/>
  <c r="AX12" i="1"/>
  <c r="AW12" i="1"/>
  <c r="AV12" i="1"/>
  <c r="AU12" i="1"/>
  <c r="AY12" i="1" s="1"/>
  <c r="AT12" i="1"/>
  <c r="AX11" i="1"/>
  <c r="AW11" i="1"/>
  <c r="AV11" i="1"/>
  <c r="AY11" i="1" s="1"/>
  <c r="AU11" i="1"/>
  <c r="AT11" i="1"/>
  <c r="AX10" i="1"/>
  <c r="AW10" i="1"/>
  <c r="AV10" i="1"/>
  <c r="AU10" i="1"/>
  <c r="AT10" i="1"/>
  <c r="AY10" i="1" s="1"/>
  <c r="AX9" i="1"/>
  <c r="AW9" i="1"/>
  <c r="AV9" i="1"/>
  <c r="AU9" i="1"/>
  <c r="AT9" i="1"/>
  <c r="AR19" i="1"/>
  <c r="AQ19" i="1"/>
  <c r="AP19" i="1"/>
  <c r="AO19" i="1"/>
  <c r="AN19" i="1"/>
  <c r="AR18" i="1"/>
  <c r="AQ18" i="1"/>
  <c r="AP18" i="1"/>
  <c r="AO18" i="1"/>
  <c r="AN18" i="1"/>
  <c r="AS18" i="1" s="1"/>
  <c r="AR17" i="1"/>
  <c r="AQ17" i="1"/>
  <c r="AP17" i="1"/>
  <c r="AO17" i="1"/>
  <c r="AN17" i="1"/>
  <c r="AS17" i="1" s="1"/>
  <c r="AR16" i="1"/>
  <c r="AQ16" i="1"/>
  <c r="AP16" i="1"/>
  <c r="AO16" i="1"/>
  <c r="AN16" i="1"/>
  <c r="AR15" i="1"/>
  <c r="AQ15" i="1"/>
  <c r="AP15" i="1"/>
  <c r="AS15" i="1" s="1"/>
  <c r="AO15" i="1"/>
  <c r="AN15" i="1"/>
  <c r="AR14" i="1"/>
  <c r="AQ14" i="1"/>
  <c r="AP14" i="1"/>
  <c r="AO14" i="1"/>
  <c r="AN14" i="1"/>
  <c r="AS14" i="1" s="1"/>
  <c r="AR13" i="1"/>
  <c r="AQ13" i="1"/>
  <c r="AP13" i="1"/>
  <c r="AO13" i="1"/>
  <c r="AS13" i="1" s="1"/>
  <c r="AN13" i="1"/>
  <c r="AR12" i="1"/>
  <c r="AQ12" i="1"/>
  <c r="AP12" i="1"/>
  <c r="AO12" i="1"/>
  <c r="AS12" i="1" s="1"/>
  <c r="AN12" i="1"/>
  <c r="AR11" i="1"/>
  <c r="AQ11" i="1"/>
  <c r="AS11" i="1" s="1"/>
  <c r="AP11" i="1"/>
  <c r="AO11" i="1"/>
  <c r="AN11" i="1"/>
  <c r="AR10" i="1"/>
  <c r="AQ10" i="1"/>
  <c r="AP10" i="1"/>
  <c r="AO10" i="1"/>
  <c r="AN10" i="1"/>
  <c r="AS10" i="1" s="1"/>
  <c r="AR9" i="1"/>
  <c r="AQ9" i="1"/>
  <c r="AP9" i="1"/>
  <c r="AO9" i="1"/>
  <c r="AS9" i="1" s="1"/>
  <c r="AN9" i="1"/>
  <c r="AY19" i="1"/>
  <c r="AY15" i="1"/>
  <c r="AS19" i="1"/>
  <c r="AS16" i="1"/>
  <c r="AY9" i="1" l="1"/>
  <c r="AY20" i="1" s="1"/>
  <c r="AS20" i="1"/>
  <c r="R20" i="1"/>
  <c r="X20" i="1"/>
  <c r="R19" i="1"/>
  <c r="R18" i="1"/>
  <c r="R17" i="1"/>
  <c r="R16" i="1"/>
  <c r="R15" i="1"/>
  <c r="R14" i="1"/>
  <c r="R13" i="1"/>
  <c r="R12" i="1"/>
  <c r="R11" i="1"/>
  <c r="R10" i="1"/>
  <c r="R9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C4" i="1"/>
  <c r="AL19" i="1"/>
  <c r="AK19" i="1"/>
  <c r="AJ19" i="1"/>
  <c r="AI19" i="1"/>
  <c r="AH19" i="1"/>
  <c r="AL18" i="1"/>
  <c r="AK18" i="1"/>
  <c r="AJ18" i="1"/>
  <c r="AI18" i="1"/>
  <c r="AH18" i="1"/>
  <c r="AL17" i="1"/>
  <c r="AK17" i="1"/>
  <c r="AJ17" i="1"/>
  <c r="AI17" i="1"/>
  <c r="AH17" i="1"/>
  <c r="AL16" i="1"/>
  <c r="AK16" i="1"/>
  <c r="AJ16" i="1"/>
  <c r="AI16" i="1"/>
  <c r="AH16" i="1"/>
  <c r="AL15" i="1"/>
  <c r="AK15" i="1"/>
  <c r="AJ15" i="1"/>
  <c r="AI15" i="1"/>
  <c r="AH15" i="1"/>
  <c r="AL14" i="1"/>
  <c r="AK14" i="1"/>
  <c r="AJ14" i="1"/>
  <c r="AI14" i="1"/>
  <c r="AH14" i="1"/>
  <c r="AL13" i="1"/>
  <c r="AK13" i="1"/>
  <c r="AJ13" i="1"/>
  <c r="AI13" i="1"/>
  <c r="AH13" i="1"/>
  <c r="AL12" i="1"/>
  <c r="AK12" i="1"/>
  <c r="AJ12" i="1"/>
  <c r="AI12" i="1"/>
  <c r="AH12" i="1"/>
  <c r="AL11" i="1"/>
  <c r="AK11" i="1"/>
  <c r="AJ11" i="1"/>
  <c r="AI11" i="1"/>
  <c r="AH11" i="1"/>
  <c r="AL10" i="1"/>
  <c r="AK10" i="1"/>
  <c r="AJ10" i="1"/>
  <c r="AI10" i="1"/>
  <c r="AL9" i="1"/>
  <c r="AK9" i="1"/>
  <c r="AJ9" i="1"/>
  <c r="AI9" i="1"/>
  <c r="AH9" i="1"/>
  <c r="AH10" i="1"/>
  <c r="AD4" i="1" l="1"/>
  <c r="AB4" i="1"/>
  <c r="AM19" i="1" l="1"/>
  <c r="AM18" i="1"/>
  <c r="AM17" i="1"/>
  <c r="AM16" i="1"/>
  <c r="AM15" i="1"/>
  <c r="AM14" i="1"/>
  <c r="AM13" i="1"/>
  <c r="AM12" i="1"/>
  <c r="AM11" i="1"/>
  <c r="AM10" i="1"/>
  <c r="AM9" i="1"/>
  <c r="AM20" i="1" s="1"/>
  <c r="AA19" i="1"/>
  <c r="AA18" i="1"/>
  <c r="AA17" i="1"/>
  <c r="AA16" i="1"/>
  <c r="AA15" i="1"/>
  <c r="AA14" i="1"/>
  <c r="AA13" i="1"/>
  <c r="AA12" i="1"/>
  <c r="AA11" i="1"/>
  <c r="AA10" i="1"/>
  <c r="AA9" i="1"/>
  <c r="Z19" i="1"/>
  <c r="Z18" i="1"/>
  <c r="Z17" i="1"/>
  <c r="Z16" i="1"/>
  <c r="Z15" i="1"/>
  <c r="Z14" i="1"/>
  <c r="Z13" i="1"/>
  <c r="Z12" i="1"/>
  <c r="Z11" i="1"/>
  <c r="Z10" i="1"/>
  <c r="Z9" i="1"/>
  <c r="C2" i="1" l="1"/>
  <c r="E19" i="1"/>
  <c r="E18" i="1"/>
  <c r="E17" i="1"/>
  <c r="E16" i="1"/>
  <c r="E15" i="1"/>
  <c r="E14" i="1"/>
  <c r="E13" i="1"/>
  <c r="E12" i="1"/>
  <c r="E11" i="1"/>
  <c r="E10" i="1"/>
  <c r="E9" i="1"/>
  <c r="Y19" i="1"/>
  <c r="Y18" i="1"/>
  <c r="Y17" i="1"/>
  <c r="Y16" i="1"/>
  <c r="Y15" i="1"/>
  <c r="Y14" i="1"/>
  <c r="Y13" i="1"/>
  <c r="Y12" i="1"/>
  <c r="Y11" i="1"/>
  <c r="Y10" i="1"/>
  <c r="Y9" i="1"/>
  <c r="P19" i="1"/>
  <c r="O19" i="1"/>
  <c r="N19" i="1"/>
  <c r="M19" i="1"/>
  <c r="L19" i="1"/>
  <c r="P18" i="1"/>
  <c r="O18" i="1"/>
  <c r="N18" i="1"/>
  <c r="M18" i="1"/>
  <c r="Q18" i="1" s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Q15" i="1" s="1"/>
  <c r="L15" i="1"/>
  <c r="P14" i="1"/>
  <c r="O14" i="1"/>
  <c r="N14" i="1"/>
  <c r="M14" i="1"/>
  <c r="Q14" i="1" s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Q10" i="1" s="1"/>
  <c r="L10" i="1"/>
  <c r="P9" i="1"/>
  <c r="O9" i="1"/>
  <c r="N9" i="1"/>
  <c r="M9" i="1"/>
  <c r="L9" i="1"/>
  <c r="K19" i="1"/>
  <c r="K18" i="1"/>
  <c r="K17" i="1"/>
  <c r="K16" i="1"/>
  <c r="K15" i="1"/>
  <c r="K14" i="1"/>
  <c r="K13" i="1"/>
  <c r="K12" i="1"/>
  <c r="K11" i="1"/>
  <c r="K10" i="1"/>
  <c r="K9" i="1"/>
  <c r="Q9" i="1" l="1"/>
  <c r="Q17" i="1"/>
  <c r="Q19" i="1"/>
  <c r="Q16" i="1"/>
  <c r="Q11" i="1"/>
  <c r="Q13" i="1"/>
  <c r="Q12" i="1"/>
  <c r="AC4" i="1"/>
  <c r="C3" i="1"/>
  <c r="C1" i="1"/>
  <c r="W8" i="1"/>
  <c r="V8" i="1"/>
  <c r="U8" i="1"/>
  <c r="T8" i="1"/>
  <c r="S8" i="1"/>
  <c r="Q20" i="1" l="1"/>
  <c r="AD1" i="1"/>
  <c r="AC1" i="1"/>
  <c r="AB1" i="1"/>
  <c r="AF1" i="1"/>
  <c r="AE1" i="1"/>
  <c r="AE12" i="1" l="1"/>
  <c r="AE19" i="1"/>
  <c r="AE18" i="1"/>
  <c r="AE15" i="1"/>
  <c r="AE9" i="1"/>
  <c r="AE14" i="1"/>
  <c r="AE16" i="1"/>
  <c r="AE10" i="1"/>
  <c r="AE11" i="1"/>
  <c r="AE13" i="1"/>
  <c r="AE17" i="1"/>
  <c r="AF15" i="1"/>
  <c r="AF18" i="1"/>
  <c r="AF19" i="1"/>
  <c r="AF11" i="1"/>
  <c r="AF12" i="1"/>
  <c r="AF13" i="1"/>
  <c r="AF9" i="1"/>
  <c r="AF10" i="1"/>
  <c r="AF17" i="1"/>
  <c r="AF14" i="1"/>
  <c r="AF16" i="1"/>
  <c r="AB11" i="1"/>
  <c r="AB19" i="1"/>
  <c r="AB18" i="1"/>
  <c r="AB13" i="1"/>
  <c r="AB17" i="1"/>
  <c r="AB14" i="1"/>
  <c r="AB16" i="1"/>
  <c r="AB15" i="1"/>
  <c r="AB9" i="1"/>
  <c r="AB10" i="1"/>
  <c r="AB12" i="1"/>
  <c r="AC14" i="1"/>
  <c r="AC10" i="1"/>
  <c r="AC11" i="1"/>
  <c r="AC19" i="1"/>
  <c r="AC17" i="1"/>
  <c r="AC16" i="1"/>
  <c r="AC18" i="1"/>
  <c r="AC12" i="1"/>
  <c r="AC9" i="1"/>
  <c r="AC13" i="1"/>
  <c r="AC15" i="1"/>
  <c r="AD9" i="1"/>
  <c r="AD17" i="1"/>
  <c r="AD18" i="1"/>
  <c r="AD13" i="1"/>
  <c r="AD19" i="1"/>
  <c r="AD14" i="1"/>
  <c r="AD10" i="1"/>
  <c r="AD11" i="1"/>
  <c r="AD16" i="1"/>
  <c r="AD15" i="1"/>
  <c r="AD12" i="1"/>
  <c r="X10" i="1"/>
  <c r="X15" i="1"/>
  <c r="X13" i="1"/>
  <c r="X16" i="1"/>
  <c r="X17" i="1"/>
  <c r="X12" i="1"/>
  <c r="X19" i="1"/>
  <c r="X9" i="1"/>
  <c r="X18" i="1"/>
  <c r="X11" i="1"/>
  <c r="X14" i="1"/>
  <c r="AG9" i="1" l="1"/>
  <c r="AG11" i="1"/>
  <c r="AG15" i="1"/>
  <c r="AG10" i="1"/>
  <c r="AG19" i="1"/>
  <c r="AG16" i="1"/>
  <c r="AG14" i="1"/>
  <c r="AG17" i="1"/>
  <c r="AG13" i="1"/>
  <c r="AG12" i="1"/>
  <c r="AG18" i="1"/>
  <c r="AG20" i="1" l="1"/>
</calcChain>
</file>

<file path=xl/comments1.xml><?xml version="1.0" encoding="utf-8"?>
<comments xmlns="http://schemas.openxmlformats.org/spreadsheetml/2006/main">
  <authors>
    <author>Jon Jowett</author>
  </authors>
  <commentList>
    <comment ref="G8" authorId="0">
      <text>
        <r>
          <rPr>
            <sz val="9"/>
            <color indexed="81"/>
            <rFont val="Tahoma"/>
            <family val="2"/>
          </rPr>
          <t>Minerals are ultra-abundant in mid- and late-game.
Value them at 0.5 energy.</t>
        </r>
      </text>
    </comment>
    <comment ref="H8" authorId="0">
      <text>
        <r>
          <rPr>
            <sz val="9"/>
            <color indexed="81"/>
            <rFont val="Tahoma"/>
            <family val="2"/>
          </rPr>
          <t>Value at 1 energy.</t>
        </r>
      </text>
    </comment>
    <comment ref="I8" authorId="0">
      <text>
        <r>
          <rPr>
            <sz val="9"/>
            <color indexed="81"/>
            <rFont val="Tahoma"/>
            <family val="2"/>
          </rPr>
          <t>Consumer goods mainly require work (the mineral input is trivial in comparison).
Value them at 2 energy.</t>
        </r>
      </text>
    </comment>
  </commentList>
</comments>
</file>

<file path=xl/sharedStrings.xml><?xml version="1.0" encoding="utf-8"?>
<sst xmlns="http://schemas.openxmlformats.org/spreadsheetml/2006/main" count="56" uniqueCount="38">
  <si>
    <t>Theme</t>
  </si>
  <si>
    <t>mail</t>
  </si>
  <si>
    <t>base cost</t>
  </si>
  <si>
    <t>influence gain</t>
  </si>
  <si>
    <t>energy</t>
  </si>
  <si>
    <t>minerals</t>
  </si>
  <si>
    <t>food</t>
  </si>
  <si>
    <t>cons gd</t>
  </si>
  <si>
    <t>billboard</t>
  </si>
  <si>
    <t>internal text string</t>
  </si>
  <si>
    <t>e</t>
  </si>
  <si>
    <t>em</t>
  </si>
  <si>
    <t>games</t>
  </si>
  <si>
    <t>mf</t>
  </si>
  <si>
    <t>exhib</t>
  </si>
  <si>
    <t>emc</t>
  </si>
  <si>
    <t>global
cost mult</t>
  </si>
  <si>
    <t>static_modifiers</t>
  </si>
  <si>
    <t>modifier name</t>
  </si>
  <si>
    <t>Newline:</t>
  </si>
  <si>
    <t>Tab:</t>
  </si>
  <si>
    <t>concat</t>
  </si>
  <si>
    <t>has any modif</t>
  </si>
  <si>
    <t>Space:</t>
  </si>
  <si>
    <t>remove all modifs</t>
  </si>
  <si>
    <t>purchase options</t>
  </si>
  <si>
    <t>modifier
localisation</t>
  </si>
  <si>
    <t>name</t>
  </si>
  <si>
    <t>desc</t>
  </si>
  <si>
    <t>stub</t>
  </si>
  <si>
    <t>opinion
gain</t>
  </si>
  <si>
    <t>$OPINION_GAIN_SIZE$</t>
  </si>
  <si>
    <t>$STATIC_MODIFIER_NAME$</t>
  </si>
  <si>
    <t>response</t>
  </si>
  <si>
    <t>purchase response</t>
  </si>
  <si>
    <t>modifier name localisation</t>
  </si>
  <si>
    <t>modifier desc localisation</t>
  </si>
  <si>
    <t>Dbl-quote: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</si>
</sst>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0" xfId="0" applyFill="1" applyAlignment="1">
      <alignment horizontal="right"/>
    </xf>
    <xf numFmtId="0" fontId="0" fillId="3" borderId="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2" xfId="0" applyFill="1" applyBorder="1"/>
    <xf numFmtId="0" fontId="0" fillId="3" borderId="10" xfId="0" applyFill="1" applyBorder="1" applyAlignment="1"/>
    <xf numFmtId="0" fontId="0" fillId="3" borderId="13" xfId="0" quotePrefix="1" applyFill="1" applyBorder="1" applyAlignment="1"/>
    <xf numFmtId="0" fontId="0" fillId="3" borderId="3" xfId="0" applyFill="1" applyBorder="1" applyAlignment="1"/>
    <xf numFmtId="0" fontId="0" fillId="3" borderId="1" xfId="0" applyFill="1" applyBorder="1" applyAlignment="1"/>
    <xf numFmtId="0" fontId="0" fillId="3" borderId="4" xfId="0" applyFill="1" applyBorder="1" applyAlignment="1"/>
    <xf numFmtId="0" fontId="0" fillId="3" borderId="8" xfId="0" applyFill="1" applyBorder="1" applyAlignment="1"/>
    <xf numFmtId="0" fontId="0" fillId="3" borderId="16" xfId="0" applyFill="1" applyBorder="1" applyAlignment="1"/>
    <xf numFmtId="0" fontId="0" fillId="3" borderId="5" xfId="0" applyFill="1" applyBorder="1" applyAlignment="1"/>
    <xf numFmtId="0" fontId="0" fillId="3" borderId="7" xfId="0" applyFill="1" applyBorder="1" applyAlignment="1"/>
    <xf numFmtId="0" fontId="0" fillId="3" borderId="6" xfId="0" applyFill="1" applyBorder="1" applyAlignment="1"/>
    <xf numFmtId="0" fontId="0" fillId="3" borderId="9" xfId="0" applyFill="1" applyBorder="1" applyAlignment="1"/>
    <xf numFmtId="0" fontId="0" fillId="3" borderId="15" xfId="0" applyFill="1" applyBorder="1" applyAlignment="1"/>
    <xf numFmtId="0" fontId="0" fillId="3" borderId="24" xfId="0" quotePrefix="1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4" borderId="22" xfId="0" applyFill="1" applyBorder="1"/>
    <xf numFmtId="0" fontId="0" fillId="3" borderId="36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0" fontId="0" fillId="3" borderId="31" xfId="0" applyFill="1" applyBorder="1" applyAlignment="1"/>
    <xf numFmtId="0" fontId="0" fillId="3" borderId="32" xfId="0" applyFill="1" applyBorder="1" applyAlignment="1"/>
    <xf numFmtId="0" fontId="0" fillId="3" borderId="33" xfId="0" applyFill="1" applyBorder="1" applyAlignment="1"/>
    <xf numFmtId="0" fontId="0" fillId="3" borderId="38" xfId="0" applyFill="1" applyBorder="1" applyAlignment="1"/>
    <xf numFmtId="0" fontId="0" fillId="3" borderId="39" xfId="0" applyFill="1" applyBorder="1" applyAlignment="1"/>
    <xf numFmtId="0" fontId="0" fillId="3" borderId="40" xfId="0" applyFill="1" applyBorder="1" applyAlignment="1"/>
    <xf numFmtId="0" fontId="0" fillId="3" borderId="41" xfId="0" applyFill="1" applyBorder="1" applyAlignment="1"/>
    <xf numFmtId="0" fontId="0" fillId="3" borderId="34" xfId="0" applyFill="1" applyBorder="1" applyAlignment="1"/>
    <xf numFmtId="0" fontId="0" fillId="3" borderId="12" xfId="0" applyFill="1" applyBorder="1" applyAlignment="1"/>
    <xf numFmtId="0" fontId="0" fillId="3" borderId="0" xfId="0" applyFill="1" applyBorder="1"/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24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42" xfId="0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20"/>
  <sheetViews>
    <sheetView tabSelected="1" zoomScale="85" zoomScaleNormal="85" workbookViewId="0">
      <selection activeCell="E3" sqref="E3"/>
    </sheetView>
  </sheetViews>
  <sheetFormatPr defaultRowHeight="14.25" outlineLevelCol="1" x14ac:dyDescent="0.45"/>
  <cols>
    <col min="1" max="1" width="3.1328125" style="1" customWidth="1"/>
    <col min="2" max="3" width="9.06640625" style="27"/>
    <col min="4" max="5" width="10" style="27" customWidth="1"/>
    <col min="6" max="10" width="9.06640625" style="27"/>
    <col min="11" max="16" width="9.06640625" style="1" hidden="1" customWidth="1" outlineLevel="1"/>
    <col min="17" max="17" width="9.06640625" style="1" collapsed="1"/>
    <col min="18" max="18" width="9.06640625" style="1"/>
    <col min="19" max="23" width="9.06640625" style="1" hidden="1" customWidth="1" outlineLevel="1"/>
    <col min="24" max="24" width="9.06640625" style="1" collapsed="1"/>
    <col min="25" max="27" width="9.06640625" style="1"/>
    <col min="28" max="32" width="9.06640625" style="1" hidden="1" customWidth="1" outlineLevel="1"/>
    <col min="33" max="33" width="9.06640625" style="1" collapsed="1"/>
    <col min="34" max="38" width="9.06640625" style="1" hidden="1" customWidth="1" outlineLevel="1"/>
    <col min="39" max="39" width="9.06640625" style="1" collapsed="1"/>
    <col min="40" max="44" width="0" style="1" hidden="1" customWidth="1" outlineLevel="1"/>
    <col min="45" max="45" width="9.06640625" style="1" collapsed="1"/>
    <col min="46" max="16384" width="9.06640625" style="1"/>
  </cols>
  <sheetData>
    <row r="1" spans="2:51" x14ac:dyDescent="0.45">
      <c r="B1" s="45" t="s">
        <v>19</v>
      </c>
      <c r="C1" s="46" t="str">
        <f>"
"</f>
        <v xml:space="preserve">
</v>
      </c>
      <c r="AB1" s="63" t="str">
        <f>tab &amp; tab &amp; "trigger = {" &amp; newline &amp; tab &amp; tab &amp; tab &amp; "num_pops &lt; 61" &amp; newline &amp; tab &amp; tab &amp; "}"</f>
        <v xml:space="preserve">		trigger = {
			num_pops &lt; 61
		}</v>
      </c>
      <c r="AC1" s="63" t="str">
        <f>tab &amp; tab &amp; "trigger = {" &amp; newline &amp; tab &amp; tab &amp; tab &amp; "num_pops &gt; 60" &amp; newline &amp; tab &amp; tab &amp; tab &amp; "num_pops &lt; 121" &amp; newline &amp; tab &amp; tab &amp; "}"</f>
        <v xml:space="preserve">		trigger = {
			num_pops &gt; 60
			num_pops &lt; 121
		}</v>
      </c>
      <c r="AD1" s="63" t="str">
        <f>tab &amp; tab &amp; "trigger = {" &amp; newline &amp; tab &amp; tab &amp; tab &amp; "num_pops &gt; 120" &amp; newline &amp; tab &amp; tab &amp; tab &amp; "num_pops &lt; 181" &amp; newline &amp; tab &amp; tab &amp; "}"</f>
        <v xml:space="preserve">		trigger = {
			num_pops &gt; 120
			num_pops &lt; 181
		}</v>
      </c>
      <c r="AE1" s="63" t="str">
        <f>tab &amp; tab &amp; "trigger = {" &amp; newline &amp; tab &amp; tab &amp; tab &amp; "num_pops &gt; 180" &amp; newline &amp; tab &amp; tab &amp; tab &amp; "num_pops &lt; 241" &amp; newline &amp; tab &amp; tab &amp; "}"</f>
        <v xml:space="preserve">		trigger = {
			num_pops &gt; 180
			num_pops &lt; 241
		}</v>
      </c>
      <c r="AF1" s="63" t="str">
        <f>tab &amp; tab &amp; "trigger = {" &amp; newline &amp; tab &amp; tab &amp; tab &amp; "num_pops &gt; 240" &amp; newline &amp; tab &amp; tab &amp; "}"</f>
        <v xml:space="preserve">		trigger = {
			num_pops &gt; 240
		}</v>
      </c>
    </row>
    <row r="2" spans="2:51" x14ac:dyDescent="0.45">
      <c r="B2" s="47" t="s">
        <v>20</v>
      </c>
      <c r="C2" s="48" t="str">
        <f>CHAR(9)</f>
        <v xml:space="preserve">	</v>
      </c>
      <c r="K2" s="8"/>
      <c r="L2" s="8"/>
    </row>
    <row r="3" spans="2:51" x14ac:dyDescent="0.45">
      <c r="B3" s="47" t="s">
        <v>23</v>
      </c>
      <c r="C3" s="48" t="str">
        <f>" "</f>
        <v xml:space="preserve"> </v>
      </c>
      <c r="AB3" s="63" t="s">
        <v>32</v>
      </c>
      <c r="AC3" s="63" t="s">
        <v>31</v>
      </c>
    </row>
    <row r="4" spans="2:51" ht="14.65" thickBot="1" x14ac:dyDescent="0.5">
      <c r="B4" s="49" t="s">
        <v>37</v>
      </c>
      <c r="C4" s="50" t="str">
        <f>CHAR(34)</f>
        <v>"</v>
      </c>
      <c r="AB4" s="63" t="str">
        <f>tab &amp; tab &amp; "add_modifier = {" &amp; newline &amp;
tab &amp; tab &amp; tab &amp; "modifier = " &amp; $AB$3 &amp; newline &amp;
tab &amp; tab &amp; tab &amp; "days = @buy_influence_buff_duration" &amp; newline &amp;
tab &amp; tab &amp; "}"</f>
        <v xml:space="preserve">		add_modifier = {
			modifier = $STATIC_MODIFIER_NAME$
			days = @buy_influence_buff_duration
		}</v>
      </c>
      <c r="AC4" s="63" t="str">
        <f>tab &amp; tab &amp; "custom_tooltip = opinion" &amp; $AC$3 &amp; newline &amp;
tab &amp; tab &amp; "hidden_effect = {" &amp; newline &amp;
tab &amp; tab &amp; tab &amp; "event_target:artist_enclave_country = {" &amp; newline &amp;
tab &amp; tab &amp; tab &amp; tab &amp; "add_trust = {" &amp; newline &amp;
tab &amp; tab &amp; tab &amp; tab &amp; tab &amp; "who = root" &amp; newline &amp;
tab &amp; tab &amp; tab &amp; tab &amp; tab &amp; "amount = " &amp; $AC$3 &amp; newline &amp;
tab &amp; tab &amp; tab &amp; tab &amp; "}" &amp; newline &amp;
tab &amp; tab &amp; tab &amp; "}" &amp; newline &amp;
tab &amp; tab &amp; "}"</f>
        <v xml:space="preserve">		custom_tooltip = opinion$OPINION_GAIN_SIZE$
		hidden_effect = {
			event_target:artist_enclave_country = {
				add_trust = {
					who = root
					amount = $OPINION_GAIN_SIZE$
				}
			}
		}</v>
      </c>
      <c r="AD4" s="63" t="str">
        <f>tab &amp; tab &amp; "hidden_effect = {" &amp; newline &amp;
tab &amp; tab &amp; tab &amp; "country_event = {" &amp; newline &amp;
tab &amp; tab &amp; tab &amp; tab &amp; "id = buy_influence.110" &amp; newline &amp;
tab &amp; tab &amp; tab &amp; tab &amp; "days = @buy_influence_renewal_interval" &amp; newline &amp;
tab &amp; tab &amp; tab &amp; "}" &amp; newline &amp;
tab &amp; tab &amp; "}"</f>
        <v xml:space="preserve">		hidden_effect = {
			country_event = {
				id = buy_influence.110
				days = @buy_influence_renewal_interval
			}
		}</v>
      </c>
    </row>
    <row r="5" spans="2:51" ht="14.65" thickBot="1" x14ac:dyDescent="0.5"/>
    <row r="6" spans="2:51" ht="14.25" customHeight="1" x14ac:dyDescent="0.45">
      <c r="B6" s="89" t="s">
        <v>0</v>
      </c>
      <c r="C6" s="89" t="s">
        <v>9</v>
      </c>
      <c r="D6" s="89" t="s">
        <v>3</v>
      </c>
      <c r="E6" s="89" t="s">
        <v>30</v>
      </c>
      <c r="F6" s="75" t="s">
        <v>2</v>
      </c>
      <c r="G6" s="75"/>
      <c r="H6" s="75"/>
      <c r="I6" s="76"/>
      <c r="J6" s="89" t="s">
        <v>16</v>
      </c>
      <c r="K6" s="74" t="s">
        <v>18</v>
      </c>
      <c r="L6" s="75"/>
      <c r="M6" s="75"/>
      <c r="N6" s="75"/>
      <c r="O6" s="75"/>
      <c r="P6" s="76"/>
      <c r="Q6" s="89" t="s">
        <v>22</v>
      </c>
      <c r="R6" s="89" t="s">
        <v>24</v>
      </c>
      <c r="S6" s="74" t="s">
        <v>17</v>
      </c>
      <c r="T6" s="75"/>
      <c r="U6" s="75"/>
      <c r="V6" s="75"/>
      <c r="W6" s="75"/>
      <c r="X6" s="76"/>
      <c r="Y6" s="74" t="s">
        <v>26</v>
      </c>
      <c r="Z6" s="75"/>
      <c r="AA6" s="76"/>
      <c r="AB6" s="80" t="s">
        <v>25</v>
      </c>
      <c r="AC6" s="81"/>
      <c r="AD6" s="81"/>
      <c r="AE6" s="81"/>
      <c r="AF6" s="81"/>
      <c r="AG6" s="82"/>
      <c r="AH6" s="74" t="s">
        <v>34</v>
      </c>
      <c r="AI6" s="75"/>
      <c r="AJ6" s="75"/>
      <c r="AK6" s="75"/>
      <c r="AL6" s="75"/>
      <c r="AM6" s="75"/>
      <c r="AN6" s="95" t="s">
        <v>35</v>
      </c>
      <c r="AO6" s="96"/>
      <c r="AP6" s="96"/>
      <c r="AQ6" s="96"/>
      <c r="AR6" s="96"/>
      <c r="AS6" s="102"/>
      <c r="AT6" s="95" t="s">
        <v>36</v>
      </c>
      <c r="AU6" s="96"/>
      <c r="AV6" s="96"/>
      <c r="AW6" s="96"/>
      <c r="AX6" s="96"/>
      <c r="AY6" s="97"/>
    </row>
    <row r="7" spans="2:51" s="3" customFormat="1" ht="14.25" customHeight="1" x14ac:dyDescent="0.45">
      <c r="B7" s="90"/>
      <c r="C7" s="90"/>
      <c r="D7" s="90"/>
      <c r="E7" s="90"/>
      <c r="F7" s="78"/>
      <c r="G7" s="78"/>
      <c r="H7" s="78"/>
      <c r="I7" s="79"/>
      <c r="J7" s="90"/>
      <c r="K7" s="86"/>
      <c r="L7" s="87"/>
      <c r="M7" s="87"/>
      <c r="N7" s="87"/>
      <c r="O7" s="87"/>
      <c r="P7" s="88"/>
      <c r="Q7" s="90"/>
      <c r="R7" s="90"/>
      <c r="S7" s="77"/>
      <c r="T7" s="78"/>
      <c r="U7" s="78"/>
      <c r="V7" s="78"/>
      <c r="W7" s="78"/>
      <c r="X7" s="79"/>
      <c r="Y7" s="77"/>
      <c r="Z7" s="78"/>
      <c r="AA7" s="79"/>
      <c r="AB7" s="83"/>
      <c r="AC7" s="84"/>
      <c r="AD7" s="84"/>
      <c r="AE7" s="84"/>
      <c r="AF7" s="84"/>
      <c r="AG7" s="85"/>
      <c r="AH7" s="77"/>
      <c r="AI7" s="78"/>
      <c r="AJ7" s="78"/>
      <c r="AK7" s="78"/>
      <c r="AL7" s="78"/>
      <c r="AM7" s="78"/>
      <c r="AN7" s="98"/>
      <c r="AO7" s="93"/>
      <c r="AP7" s="93"/>
      <c r="AQ7" s="93"/>
      <c r="AR7" s="93"/>
      <c r="AS7" s="103"/>
      <c r="AT7" s="98"/>
      <c r="AU7" s="93"/>
      <c r="AV7" s="93"/>
      <c r="AW7" s="93"/>
      <c r="AX7" s="93"/>
      <c r="AY7" s="99"/>
    </row>
    <row r="8" spans="2:51" s="3" customFormat="1" ht="14.65" thickBot="1" x14ac:dyDescent="0.5">
      <c r="B8" s="91"/>
      <c r="C8" s="91"/>
      <c r="D8" s="91"/>
      <c r="E8" s="91"/>
      <c r="F8" s="31" t="s">
        <v>4</v>
      </c>
      <c r="G8" s="4" t="s">
        <v>5</v>
      </c>
      <c r="H8" s="4" t="s">
        <v>6</v>
      </c>
      <c r="I8" s="5" t="s">
        <v>7</v>
      </c>
      <c r="J8" s="91"/>
      <c r="K8" s="9" t="s">
        <v>29</v>
      </c>
      <c r="L8" s="32">
        <v>1</v>
      </c>
      <c r="M8" s="6">
        <v>2</v>
      </c>
      <c r="N8" s="6">
        <v>3</v>
      </c>
      <c r="O8" s="6">
        <v>4</v>
      </c>
      <c r="P8" s="7">
        <v>5</v>
      </c>
      <c r="Q8" s="91"/>
      <c r="R8" s="91"/>
      <c r="S8" s="9">
        <f>L8</f>
        <v>1</v>
      </c>
      <c r="T8" s="4">
        <f>M8</f>
        <v>2</v>
      </c>
      <c r="U8" s="4">
        <f>N8</f>
        <v>3</v>
      </c>
      <c r="V8" s="4">
        <f>O8</f>
        <v>4</v>
      </c>
      <c r="W8" s="10">
        <f>P8</f>
        <v>5</v>
      </c>
      <c r="X8" s="5" t="s">
        <v>21</v>
      </c>
      <c r="Y8" s="28" t="s">
        <v>27</v>
      </c>
      <c r="Z8" s="4" t="s">
        <v>28</v>
      </c>
      <c r="AA8" s="29" t="s">
        <v>33</v>
      </c>
      <c r="AB8" s="9">
        <v>1</v>
      </c>
      <c r="AC8" s="4">
        <v>2</v>
      </c>
      <c r="AD8" s="4">
        <v>3</v>
      </c>
      <c r="AE8" s="4">
        <v>4</v>
      </c>
      <c r="AF8" s="4">
        <v>5</v>
      </c>
      <c r="AG8" s="5" t="s">
        <v>21</v>
      </c>
      <c r="AH8" s="9">
        <v>1</v>
      </c>
      <c r="AI8" s="4">
        <v>2</v>
      </c>
      <c r="AJ8" s="4">
        <v>3</v>
      </c>
      <c r="AK8" s="4">
        <v>4</v>
      </c>
      <c r="AL8" s="4">
        <v>5</v>
      </c>
      <c r="AM8" s="10" t="s">
        <v>21</v>
      </c>
      <c r="AN8" s="100">
        <v>1</v>
      </c>
      <c r="AO8" s="94">
        <v>2</v>
      </c>
      <c r="AP8" s="94">
        <v>3</v>
      </c>
      <c r="AQ8" s="94">
        <v>4</v>
      </c>
      <c r="AR8" s="94">
        <v>5</v>
      </c>
      <c r="AS8" s="104" t="s">
        <v>21</v>
      </c>
      <c r="AT8" s="100">
        <v>1</v>
      </c>
      <c r="AU8" s="94">
        <v>2</v>
      </c>
      <c r="AV8" s="94">
        <v>3</v>
      </c>
      <c r="AW8" s="94">
        <v>4</v>
      </c>
      <c r="AX8" s="94">
        <v>5</v>
      </c>
      <c r="AY8" s="101" t="s">
        <v>21</v>
      </c>
    </row>
    <row r="9" spans="2:51" s="2" customFormat="1" x14ac:dyDescent="0.45">
      <c r="B9" s="51" t="s">
        <v>1</v>
      </c>
      <c r="C9" s="52" t="s">
        <v>10</v>
      </c>
      <c r="D9" s="42">
        <v>0.5</v>
      </c>
      <c r="E9" s="42">
        <f>MIN(25,10*D9)</f>
        <v>5</v>
      </c>
      <c r="F9" s="53">
        <v>10</v>
      </c>
      <c r="G9" s="54"/>
      <c r="H9" s="54"/>
      <c r="I9" s="52"/>
      <c r="J9" s="42">
        <v>1</v>
      </c>
      <c r="K9" s="12" t="str">
        <f>"buy_influence_"&amp;ROUNDDOWN($D9,0)&amp;"point"&amp;(ROUNDDOWN($D9*10,0)-(ROUNDDOWN($D9,0)*10))&amp;"_"&amp;$C9</f>
        <v>buy_influence_0point5_e</v>
      </c>
      <c r="L9" s="33" t="str">
        <f>$K9&amp;"_"&amp;L$8</f>
        <v>buy_influence_0point5_e_1</v>
      </c>
      <c r="M9" s="34" t="str">
        <f t="shared" ref="M9:P19" si="0">$K9&amp;"_"&amp;M$8</f>
        <v>buy_influence_0point5_e_2</v>
      </c>
      <c r="N9" s="34" t="str">
        <f t="shared" si="0"/>
        <v>buy_influence_0point5_e_3</v>
      </c>
      <c r="O9" s="34" t="str">
        <f t="shared" si="0"/>
        <v>buy_influence_0point5_e_4</v>
      </c>
      <c r="P9" s="35" t="str">
        <f t="shared" si="0"/>
        <v>buy_influence_0point5_e_5</v>
      </c>
      <c r="Q9" s="13" t="str">
        <f t="shared" ref="Q9:Q19" si="1">newline &amp; tab &amp; tab &amp; tab &amp; "has_modifier = " &amp; $L9
&amp; newline &amp; tab &amp; tab &amp; tab &amp; "has_modifier = "&amp;$M9
&amp; newline &amp; tab &amp; tab &amp; tab &amp; "has_modifier = "&amp;$N9
&amp; newline &amp; tab &amp; tab &amp; tab &amp; "has_modifier = "&amp;$O9
&amp; newline &amp; tab &amp; tab &amp; tab &amp; "has_modifier = "&amp;$P9</f>
        <v xml:space="preserve">
			has_modifier = buy_influence_0point5_e_1
			has_modifier = buy_influence_0point5_e_2
			has_modifier = buy_influence_0point5_e_3
			has_modifier = buy_influence_0point5_e_4
			has_modifier = buy_influence_0point5_e_5</v>
      </c>
      <c r="R9" s="24" t="str">
        <f t="shared" ref="R9:R19" si="2" xml:space="preserve">
newline&amp;tab&amp;tab&amp;"remove_modifier = "&amp;$L9
&amp;newline&amp;tab&amp;tab&amp;"remove_modifier = "&amp;$M9
&amp;newline&amp;tab&amp;tab&amp;"remove_modifier = "&amp;$N9
&amp;newline&amp;tab&amp;tab&amp;"remove_modifier = "&amp;$O9
&amp;newline&amp;tab&amp;tab&amp;"remove_modifier = "&amp;$P9</f>
        <v xml:space="preserve">
		remove_modifier = buy_influence_0point5_e_1
		remove_modifier = buy_influence_0point5_e_2
		remove_modifier = buy_influence_0point5_e_3
		remove_modifier = buy_influence_0point5_e_4
		remove_modifier = buy_influence_0point5_e_5</v>
      </c>
      <c r="S9" s="64" t="str">
        <f t="shared" ref="S9:S19" si="3">newline&amp;newline&amp;L9&amp;"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-"&amp;$F9*$J9*L$8,"")
&amp;IF($G9&gt;0,newline&amp;tab&amp;"country_base_minerals_produces_add = -"&amp;$G9*$J9*L$8,"")
&amp;IF($H9&gt;0,newline&amp;tab&amp;"country_base_food_produces_add = -"&amp;$H9*$J9*L$8,"")
&amp;IF($I9&gt;0,newline&amp;tab&amp;"country_base_consumer_goods_produces_add = -"&amp;$I9*$J9*L$8,"")
&amp;newline&amp;"}"</f>
        <v xml:space="preserve">
buy_influence_0point5_e_1 = {
	icon = "gfx/interface/icons/modifiers/mod_country_previous_deals.dds"
	country_base_influence_produces_add = 0.5
	country_base_energy_produces_add = -10
}</v>
      </c>
      <c r="T9" s="65" t="str">
        <f t="shared" ref="T9:T19" si="4">newline&amp;newline&amp;M9&amp;"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-"&amp;$F9*$J9*M$8,"")
&amp;IF($G9&gt;0,newline&amp;tab&amp;"country_base_minerals_produces_add = -"&amp;$G9*$J9*M$8,"")
&amp;IF($H9&gt;0,newline&amp;tab&amp;"country_base_food_produces_add = -"&amp;$H9*$J9*M$8,"")
&amp;IF($I9&gt;0,newline&amp;tab&amp;"country_base_consumer_goods_produces_add = -"&amp;$I9*$J9*M$8,"")
&amp;newline&amp;"}"</f>
        <v xml:space="preserve">
buy_influence_0point5_e_2 = {
	icon = "gfx/interface/icons/modifiers/mod_country_previous_deals.dds"
	country_base_influence_produces_add = 0.5
	country_base_energy_produces_add = -20
}</v>
      </c>
      <c r="U9" s="65" t="str">
        <f t="shared" ref="U9:U19" si="5">newline&amp;newline&amp;N9&amp;"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-"&amp;$F9*$J9*N$8,"")
&amp;IF($G9&gt;0,newline&amp;tab&amp;"country_base_minerals_produces_add = -"&amp;$G9*$J9*N$8,"")
&amp;IF($H9&gt;0,newline&amp;tab&amp;"country_base_food_produces_add = -"&amp;$H9*$J9*N$8,"")
&amp;IF($I9&gt;0,newline&amp;tab&amp;"country_base_consumer_goods_produces_add = -"&amp;$I9*$J9*N$8,"")
&amp;newline&amp;"}"</f>
        <v xml:space="preserve">
buy_influence_0point5_e_3 = {
	icon = "gfx/interface/icons/modifiers/mod_country_previous_deals.dds"
	country_base_influence_produces_add = 0.5
	country_base_energy_produces_add = -30
}</v>
      </c>
      <c r="V9" s="65" t="str">
        <f t="shared" ref="V9:V19" si="6">newline&amp;newline&amp;O9&amp;"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-"&amp;$F9*$J9*O$8,"")
&amp;IF($G9&gt;0,newline&amp;tab&amp;"country_base_minerals_produces_add = -"&amp;$G9*$J9*O$8,"")
&amp;IF($H9&gt;0,newline&amp;tab&amp;"country_base_food_produces_add = -"&amp;$H9*$J9*O$8,"")
&amp;IF($I9&gt;0,newline&amp;tab&amp;"country_base_consumer_goods_produces_add = -"&amp;$I9*$J9*O$8,"")
&amp;newline&amp;"}"</f>
        <v xml:space="preserve">
buy_influence_0point5_e_4 = {
	icon = "gfx/interface/icons/modifiers/mod_country_previous_deals.dds"
	country_base_influence_produces_add = 0.5
	country_base_energy_produces_add = -40
}</v>
      </c>
      <c r="W9" s="67" t="str">
        <f t="shared" ref="W9:W19" si="7">newline&amp;newline&amp;P9&amp;" = {"
&amp;newline&amp;tab&amp;"icon = " &amp; doublequote &amp; "gfx/interface/icons/modifiers/mod_country_previous_deals.dds" &amp; doublequote
&amp;newline&amp;tab&amp;"country_base_influence_produces_add = "&amp;$D9
&amp;IF($F9&gt;0,newline&amp;tab&amp;"country_base_energy_produces_add = -"&amp;$F9*$J9*P$8,"")
&amp;IF($G9&gt;0,newline&amp;tab&amp;"country_base_minerals_produces_add = -"&amp;$G9*$J9*P$8,"")
&amp;IF($H9&gt;0,newline&amp;tab&amp;"country_base_food_produces_add = -"&amp;$H9*$J9*P$8,"")
&amp;IF($I9&gt;0,newline&amp;tab&amp;"country_base_consumer_goods_produces_add = -"&amp;$I9*$J9*P$8,"")
&amp;newline&amp;"}"</f>
        <v xml:space="preserve">
buy_influence_0point5_e_5 = {
	icon = "gfx/interface/icons/modifiers/mod_country_previous_deals.dds"
	country_base_influence_produces_add = 0.5
	country_base_energy_produces_add = -50
}</v>
      </c>
      <c r="X9" s="66" t="str">
        <f>CONCATENATE(S9,T9,U9,V9,W9)</f>
        <v xml:space="preserve">
buy_influence_0point5_e_1 = {
	icon = "gfx/interface/icons/modifiers/mod_country_previous_deals.dds"
	country_base_influence_produces_add = 0.5
	country_base_energy_produces_add = -10
}
buy_influence_0point5_e_2 = {
	icon = "gfx/interface/icons/modifiers/mod_country_previous_deals.dds"
	country_base_influence_produces_add = 0.5
	country_base_energy_produces_add = -20
}
buy_influence_0point5_e_3 = {
	icon = "gfx/interface/icons/modifiers/mod_country_previous_deals.dds"
	country_base_influence_produces_add = 0.5
	country_base_energy_produces_add = -30
}
buy_influence_0point5_e_4 = {
	icon = "gfx/interface/icons/modifiers/mod_country_previous_deals.dds"
	country_base_influence_produces_add = 0.5
	country_base_energy_produces_add = -40
}
buy_influence_0point5_e_5 = {
	icon = "gfx/interface/icons/modifiers/mod_country_previous_deals.dds"
	country_base_influence_produces_add = 0.5
	country_base_energy_produces_add = -50
}</v>
      </c>
      <c r="Y9" s="68" t="str">
        <f>$K9&amp;"_name"</f>
        <v>buy_influence_0point5_e_name</v>
      </c>
      <c r="Z9" s="65" t="str">
        <f>$K9&amp;"_desc"</f>
        <v>buy_influence_0point5_e_desc</v>
      </c>
      <c r="AA9" s="69" t="str">
        <f>$K9&amp;"_response"</f>
        <v>buy_influence_0point5_e_response</v>
      </c>
      <c r="AB9" s="64" t="str">
        <f t="shared" ref="AB9:AB19" si="8">tab &amp; "option = {" &amp; newline &amp;
tab &amp; tab &amp; "name = " &amp; $Y9 &amp; newline &amp;
AB$1 &amp; newline &amp;
SUBSTITUTE(event_option_add_static_modifier_raw,event_option_add_static_modifier_subst_text,L9)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&lt; 61
		}
		add_modifier = {
			modifier = buy_influence_0point5_e_1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C9" s="65" t="str">
        <f t="shared" ref="AC9:AC19" si="9">tab &amp; "option = {" &amp; newline &amp;
tab &amp; tab &amp; "name = " &amp; $Y9 &amp; newline &amp;
AC$1 &amp; newline &amp;
SUBSTITUTE(event_option_add_static_modifier_raw,event_option_add_static_modifier_subst_text,M9)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60
			num_pops &lt; 121
		}
		add_modifier = {
			modifier = buy_influence_0point5_e_2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D9" s="65" t="str">
        <f t="shared" ref="AD9:AD19" si="10">tab &amp; "option = {" &amp; newline &amp;
tab &amp; tab &amp; "name = " &amp; $Y9 &amp; newline &amp;
AD$1 &amp; newline &amp;
SUBSTITUTE(event_option_add_static_modifier_raw,event_option_add_static_modifier_subst_text,N9)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120
			num_pops &lt; 181
		}
		add_modifier = {
			modifier = buy_influence_0point5_e_3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E9" s="65" t="str">
        <f t="shared" ref="AE9:AE19" si="11">tab &amp; "option = {" &amp; newline &amp;
tab &amp; tab &amp; "name = " &amp; $Y9 &amp; newline &amp;
AE$1 &amp; newline &amp;
SUBSTITUTE(event_option_add_static_modifier_raw,event_option_add_static_modifier_subst_text,O9)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180
			num_pops &lt; 241
		}
		add_modifier = {
			modifier = buy_influence_0point5_e_4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F9" s="65" t="str">
        <f t="shared" ref="AF9:AF19" si="12">tab &amp; "option = {" &amp; newline &amp;
tab &amp; tab &amp; "name = " &amp; $Y9 &amp; newline &amp;
AF$1 &amp; newline &amp;
SUBSTITUTE(event_option_add_static_modifier_raw,event_option_add_static_modifier_subst_text,P9) &amp; newline &amp;
SUBSTITUTE(event_option_opinion_gain_raw,event_option_opinion_gain_subst_text,$E9) &amp; newline &amp;
event_option_trigger_renewal_event &amp; newline &amp;
tab &amp; "}" &amp; newline</f>
        <v xml:space="preserve">	option = {
		name = buy_influence_0point5_e_name
		trigger = {
			num_pops &gt; 240
		}
		add_modifier = {
			modifier = buy_influence_0point5_e_5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G9" s="66" t="str">
        <f>CONCATENATE(AB9,AC9,AD9,AE9,AF9)</f>
        <v xml:space="preserve">	option = {
		name = buy_influence_0point5_e_name
		trigger = {
			num_pops &lt; 61
		}
		add_modifier = {
			modifier = buy_influence_0point5_e_1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60
			num_pops &lt; 121
		}
		add_modifier = {
			modifier = buy_influence_0point5_e_2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120
			num_pops &lt; 181
		}
		add_modifier = {
			modifier = buy_influence_0point5_e_3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180
			num_pops &lt; 241
		}
		add_modifier = {
			modifier = buy_influence_0point5_e_4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240
		}
		add_modifier = {
			modifier = buy_influence_0point5_e_5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</v>
      </c>
      <c r="AH9" s="12" t="str">
        <f t="shared" ref="AH9:AH19" si="13">newline &amp; tab &amp; tab &amp; tab &amp; tab &amp; L9 &amp; " = { text = " &amp; $AA9 &amp; " }"</f>
        <v xml:space="preserve">
				buy_influence_0point5_e_1 = { text = buy_influence_0point5_e_response }</v>
      </c>
      <c r="AI9" s="72" t="str">
        <f t="shared" ref="AI9:AI19" si="14">newline &amp; tab &amp; tab &amp; tab &amp; tab &amp; M9 &amp; " = { text = " &amp; $AA9 &amp; " }"</f>
        <v xml:space="preserve">
				buy_influence_0point5_e_2 = { text = buy_influence_0point5_e_response }</v>
      </c>
      <c r="AJ9" s="72" t="str">
        <f t="shared" ref="AJ9:AJ19" si="15">newline &amp; tab &amp; tab &amp; tab &amp; tab &amp; N9 &amp; " = { text = " &amp; $AA9 &amp; " }"</f>
        <v xml:space="preserve">
				buy_influence_0point5_e_3 = { text = buy_influence_0point5_e_response }</v>
      </c>
      <c r="AK9" s="72" t="str">
        <f t="shared" ref="AK9:AK19" si="16">newline &amp; tab &amp; tab &amp; tab &amp; tab &amp; O9 &amp; " = { text = " &amp; $AA9 &amp; " }"</f>
        <v xml:space="preserve">
				buy_influence_0point5_e_4 = { text = buy_influence_0point5_e_response }</v>
      </c>
      <c r="AL9" s="72" t="str">
        <f t="shared" ref="AL9:AL19" si="17">newline &amp; tab &amp; tab &amp; tab &amp; tab &amp; P9 &amp; " = { text = " &amp; $AA9 &amp; " }"</f>
        <v xml:space="preserve">
				buy_influence_0point5_e_5 = { text = buy_influence_0point5_e_response }</v>
      </c>
      <c r="AM9" s="92" t="str">
        <f t="shared" ref="AM9:AM19" si="18">CONCATENATE(AH9,AI9,AJ9,AK9,AL9)</f>
        <v xml:space="preserve">
				buy_influence_0point5_e_1 = { text = buy_influence_0point5_e_response }
				buy_influence_0point5_e_2 = { text = buy_influence_0point5_e_response }
				buy_influence_0point5_e_3 = { text = buy_influence_0point5_e_response }
				buy_influence_0point5_e_4 = { text = buy_influence_0point5_e_response }
				buy_influence_0point5_e_5 = { text = buy_influence_0point5_e_response }</v>
      </c>
      <c r="AN9" s="14" t="str">
        <f>newline &amp; space &amp; L9 &amp; "_name:0 " &amp; doublequote &amp; "$" &amp; $Y9 &amp; "$" &amp; doublequote</f>
        <v xml:space="preserve">
 buy_influence_0point5_e_1_name:0 "$buy_influence_0point5_e_name$"</v>
      </c>
      <c r="AO9" s="15" t="str">
        <f>newline &amp; space &amp; M9 &amp; "_name:0 " &amp; doublequote &amp; "$" &amp; $Y9 &amp; "$" &amp; doublequote</f>
        <v xml:space="preserve">
 buy_influence_0point5_e_2_name:0 "$buy_influence_0point5_e_name$"</v>
      </c>
      <c r="AP9" s="15" t="str">
        <f>newline &amp; space &amp; N9 &amp; "_name:0 " &amp; doublequote &amp; "$" &amp; $Y9 &amp; "$" &amp; doublequote</f>
        <v xml:space="preserve">
 buy_influence_0point5_e_3_name:0 "$buy_influence_0point5_e_name$"</v>
      </c>
      <c r="AQ9" s="15" t="str">
        <f>newline &amp; space &amp; O9 &amp; "_name:0 " &amp; doublequote &amp; "$" &amp; $Y9 &amp; "$" &amp; doublequote</f>
        <v xml:space="preserve">
 buy_influence_0point5_e_4_name:0 "$buy_influence_0point5_e_name$"</v>
      </c>
      <c r="AR9" s="15" t="str">
        <f>newline &amp; space &amp; P9 &amp; "_name:0 " &amp; doublequote &amp; "$" &amp; $Y9 &amp; "$" &amp; doublequote</f>
        <v xml:space="preserve">
 buy_influence_0point5_e_5_name:0 "$buy_influence_0point5_e_name$"</v>
      </c>
      <c r="AS9" s="18" t="str">
        <f t="shared" ref="AS9:AS19" si="19">CONCATENATE(AN9,AO9,AP9,AQ9,AR9)</f>
        <v xml:space="preserve">
 buy_influence_0point5_e_1_name:0 "$buy_influence_0point5_e_name$"
 buy_influence_0point5_e_2_name:0 "$buy_influence_0point5_e_name$"
 buy_influence_0point5_e_3_name:0 "$buy_influence_0point5_e_name$"
 buy_influence_0point5_e_4_name:0 "$buy_influence_0point5_e_name$"
 buy_influence_0point5_e_5_name:0 "$buy_influence_0point5_e_name$"</v>
      </c>
      <c r="AT9" s="14" t="str">
        <f>newline &amp; space &amp; L9 &amp; "_desc:0 " &amp; doublequote &amp; "$" &amp; $Z9 &amp; "$" &amp; doublequote</f>
        <v xml:space="preserve">
 buy_influence_0point5_e_1_desc:0 "$buy_influence_0point5_e_desc$"</v>
      </c>
      <c r="AU9" s="15" t="str">
        <f>newline &amp; space &amp; M9 &amp; "_desc:0 " &amp; doublequote &amp; "$" &amp; $Z9 &amp; "$" &amp; doublequote</f>
        <v xml:space="preserve">
 buy_influence_0point5_e_2_desc:0 "$buy_influence_0point5_e_desc$"</v>
      </c>
      <c r="AV9" s="15" t="str">
        <f>newline &amp; space &amp; N9 &amp; "_desc:0 " &amp; doublequote &amp; "$" &amp; $Z9 &amp; "$" &amp; doublequote</f>
        <v xml:space="preserve">
 buy_influence_0point5_e_3_desc:0 "$buy_influence_0point5_e_desc$"</v>
      </c>
      <c r="AW9" s="15" t="str">
        <f>newline &amp; space &amp; O9 &amp; "_desc:0 " &amp; doublequote &amp; "$" &amp; $Z9 &amp; "$" &amp; doublequote</f>
        <v xml:space="preserve">
 buy_influence_0point5_e_4_desc:0 "$buy_influence_0point5_e_desc$"</v>
      </c>
      <c r="AX9" s="15" t="str">
        <f>newline &amp; space &amp; P9 &amp; "_desc:0 " &amp; doublequote &amp; "$" &amp; $Z9 &amp; "$" &amp; doublequote</f>
        <v xml:space="preserve">
 buy_influence_0point5_e_5_desc:0 "$buy_influence_0point5_e_desc$"</v>
      </c>
      <c r="AY9" s="16" t="str">
        <f t="shared" ref="AY9:AY19" si="20">CONCATENATE(AT9,AU9,AV9,AW9,AX9)</f>
        <v xml:space="preserve">
 buy_influence_0point5_e_1_desc:0 "$buy_influence_0point5_e_desc$"
 buy_influence_0point5_e_2_desc:0 "$buy_influence_0point5_e_desc$"
 buy_influence_0point5_e_3_desc:0 "$buy_influence_0point5_e_desc$"
 buy_influence_0point5_e_4_desc:0 "$buy_influence_0point5_e_desc$"
 buy_influence_0point5_e_5_desc:0 "$buy_influence_0point5_e_desc$"</v>
      </c>
    </row>
    <row r="10" spans="2:51" s="2" customFormat="1" x14ac:dyDescent="0.45">
      <c r="B10" s="55" t="s">
        <v>1</v>
      </c>
      <c r="C10" s="56" t="s">
        <v>10</v>
      </c>
      <c r="D10" s="43">
        <v>1</v>
      </c>
      <c r="E10" s="43">
        <f t="shared" ref="E10:E19" si="21">MIN(25,10*D10)</f>
        <v>10</v>
      </c>
      <c r="F10" s="57">
        <v>30</v>
      </c>
      <c r="G10" s="58"/>
      <c r="H10" s="58"/>
      <c r="I10" s="56"/>
      <c r="J10" s="43">
        <v>1</v>
      </c>
      <c r="K10" s="14" t="str">
        <f t="shared" ref="K10:K19" si="22">"buy_influence_"&amp;ROUNDDOWN($D10,0)&amp;"point"&amp;(ROUNDDOWN($D10*10,0)-(ROUNDDOWN($D10,0)*10))&amp;"_"&amp;$C10</f>
        <v>buy_influence_1point0_e</v>
      </c>
      <c r="L10" s="36" t="str">
        <f t="shared" ref="L10:L19" si="23">$K10&amp;"_"&amp;L$8</f>
        <v>buy_influence_1point0_e_1</v>
      </c>
      <c r="M10" s="37" t="str">
        <f t="shared" si="0"/>
        <v>buy_influence_1point0_e_2</v>
      </c>
      <c r="N10" s="37" t="str">
        <f t="shared" si="0"/>
        <v>buy_influence_1point0_e_3</v>
      </c>
      <c r="O10" s="37" t="str">
        <f t="shared" si="0"/>
        <v>buy_influence_1point0_e_4</v>
      </c>
      <c r="P10" s="38" t="str">
        <f t="shared" si="0"/>
        <v>buy_influence_1point0_e_5</v>
      </c>
      <c r="Q10" s="17" t="str">
        <f t="shared" si="1"/>
        <v xml:space="preserve">
			has_modifier = buy_influence_1point0_e_1
			has_modifier = buy_influence_1point0_e_2
			has_modifier = buy_influence_1point0_e_3
			has_modifier = buy_influence_1point0_e_4
			has_modifier = buy_influence_1point0_e_5</v>
      </c>
      <c r="R10" s="25" t="str">
        <f t="shared" si="2"/>
        <v xml:space="preserve">
		remove_modifier = buy_influence_1point0_e_1
		remove_modifier = buy_influence_1point0_e_2
		remove_modifier = buy_influence_1point0_e_3
		remove_modifier = buy_influence_1point0_e_4
		remove_modifier = buy_influence_1point0_e_5</v>
      </c>
      <c r="S10" s="14" t="str">
        <f t="shared" si="3"/>
        <v xml:space="preserve">
buy_influence_1point0_e_1 = {
	icon = "gfx/interface/icons/modifiers/mod_country_previous_deals.dds"
	country_base_influence_produces_add = 1
	country_base_energy_produces_add = -30
}</v>
      </c>
      <c r="T10" s="15" t="str">
        <f t="shared" si="4"/>
        <v xml:space="preserve">
buy_influence_1point0_e_2 = {
	icon = "gfx/interface/icons/modifiers/mod_country_previous_deals.dds"
	country_base_influence_produces_add = 1
	country_base_energy_produces_add = -60
}</v>
      </c>
      <c r="U10" s="15" t="str">
        <f t="shared" si="5"/>
        <v xml:space="preserve">
buy_influence_1point0_e_3 = {
	icon = "gfx/interface/icons/modifiers/mod_country_previous_deals.dds"
	country_base_influence_produces_add = 1
	country_base_energy_produces_add = -90
}</v>
      </c>
      <c r="V10" s="15" t="str">
        <f t="shared" si="6"/>
        <v xml:space="preserve">
buy_influence_1point0_e_4 = {
	icon = "gfx/interface/icons/modifiers/mod_country_previous_deals.dds"
	country_base_influence_produces_add = 1
	country_base_energy_produces_add = -120
}</v>
      </c>
      <c r="W10" s="18" t="str">
        <f t="shared" si="7"/>
        <v xml:space="preserve">
buy_influence_1point0_e_5 = {
	icon = "gfx/interface/icons/modifiers/mod_country_previous_deals.dds"
	country_base_influence_produces_add = 1
	country_base_energy_produces_add = -150
}</v>
      </c>
      <c r="X10" s="16" t="str">
        <f t="shared" ref="X10:X19" si="24">CONCATENATE(S10,T10,U10,V10,W10)</f>
        <v xml:space="preserve">
buy_influence_1point0_e_1 = {
	icon = "gfx/interface/icons/modifiers/mod_country_previous_deals.dds"
	country_base_influence_produces_add = 1
	country_base_energy_produces_add = -30
}
buy_influence_1point0_e_2 = {
	icon = "gfx/interface/icons/modifiers/mod_country_previous_deals.dds"
	country_base_influence_produces_add = 1
	country_base_energy_produces_add = -60
}
buy_influence_1point0_e_3 = {
	icon = "gfx/interface/icons/modifiers/mod_country_previous_deals.dds"
	country_base_influence_produces_add = 1
	country_base_energy_produces_add = -90
}
buy_influence_1point0_e_4 = {
	icon = "gfx/interface/icons/modifiers/mod_country_previous_deals.dds"
	country_base_influence_produces_add = 1
	country_base_energy_produces_add = -120
}
buy_influence_1point0_e_5 = {
	icon = "gfx/interface/icons/modifiers/mod_country_previous_deals.dds"
	country_base_influence_produces_add = 1
	country_base_energy_produces_add = -150
}</v>
      </c>
      <c r="Y10" s="25" t="str">
        <f t="shared" ref="Y10:Y19" si="25">$K10&amp;"_name"</f>
        <v>buy_influence_1point0_e_name</v>
      </c>
      <c r="Z10" s="15" t="str">
        <f t="shared" ref="Z10:Z19" si="26">$K10&amp;"_desc"</f>
        <v>buy_influence_1point0_e_desc</v>
      </c>
      <c r="AA10" s="70" t="str">
        <f t="shared" ref="AA10:AA19" si="27">$K10&amp;"_response"</f>
        <v>buy_influence_1point0_e_response</v>
      </c>
      <c r="AB10" s="14" t="str">
        <f t="shared" si="8"/>
        <v xml:space="preserve">	option = {
		name = buy_influence_1point0_e_name
		trigger = {
			num_pops &lt; 61
		}
		add_modifier = {
			modifier = buy_influence_1point0_e_1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C10" s="15" t="str">
        <f t="shared" si="9"/>
        <v xml:space="preserve">	option = {
		name = buy_influence_1point0_e_name
		trigger = {
			num_pops &gt; 60
			num_pops &lt; 121
		}
		add_modifier = {
			modifier = buy_influence_1point0_e_2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D10" s="15" t="str">
        <f t="shared" si="10"/>
        <v xml:space="preserve">	option = {
		name = buy_influence_1point0_e_name
		trigger = {
			num_pops &gt; 120
			num_pops &lt; 181
		}
		add_modifier = {
			modifier = buy_influence_1point0_e_3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E10" s="15" t="str">
        <f t="shared" si="11"/>
        <v xml:space="preserve">	option = {
		name = buy_influence_1point0_e_name
		trigger = {
			num_pops &gt; 180
			num_pops &lt; 241
		}
		add_modifier = {
			modifier = buy_influence_1point0_e_4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F10" s="15" t="str">
        <f t="shared" si="12"/>
        <v xml:space="preserve">	option = {
		name = buy_influence_1point0_e_name
		trigger = {
			num_pops &gt; 240
		}
		add_modifier = {
			modifier = buy_influence_1point0_e_5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G10" s="16" t="str">
        <f t="shared" ref="AG10:AG19" si="28">CONCATENATE(AB10,AC10,AD10,AE10,AF10)</f>
        <v xml:space="preserve">	option = {
		name = buy_influence_1point0_e_name
		trigger = {
			num_pops &lt; 61
		}
		add_modifier = {
			modifier = buy_influence_1point0_e_1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60
			num_pops &lt; 121
		}
		add_modifier = {
			modifier = buy_influence_1point0_e_2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120
			num_pops &lt; 181
		}
		add_modifier = {
			modifier = buy_influence_1point0_e_3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180
			num_pops &lt; 241
		}
		add_modifier = {
			modifier = buy_influence_1point0_e_4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240
		}
		add_modifier = {
			modifier = buy_influence_1point0_e_5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H10" s="14" t="str">
        <f t="shared" si="13"/>
        <v xml:space="preserve">
				buy_influence_1point0_e_1 = { text = buy_influence_1point0_e_response }</v>
      </c>
      <c r="AI10" s="15" t="str">
        <f t="shared" si="14"/>
        <v xml:space="preserve">
				buy_influence_1point0_e_2 = { text = buy_influence_1point0_e_response }</v>
      </c>
      <c r="AJ10" s="15" t="str">
        <f t="shared" si="15"/>
        <v xml:space="preserve">
				buy_influence_1point0_e_3 = { text = buy_influence_1point0_e_response }</v>
      </c>
      <c r="AK10" s="15" t="str">
        <f t="shared" si="16"/>
        <v xml:space="preserve">
				buy_influence_1point0_e_4 = { text = buy_influence_1point0_e_response }</v>
      </c>
      <c r="AL10" s="15" t="str">
        <f t="shared" si="17"/>
        <v xml:space="preserve">
				buy_influence_1point0_e_5 = { text = buy_influence_1point0_e_response }</v>
      </c>
      <c r="AM10" s="18" t="str">
        <f t="shared" si="18"/>
        <v xml:space="preserve">
				buy_influence_1point0_e_1 = { text = buy_influence_1point0_e_response }
				buy_influence_1point0_e_2 = { text = buy_influence_1point0_e_response }
				buy_influence_1point0_e_3 = { text = buy_influence_1point0_e_response }
				buy_influence_1point0_e_4 = { text = buy_influence_1point0_e_response }
				buy_influence_1point0_e_5 = { text = buy_influence_1point0_e_response }</v>
      </c>
      <c r="AN10" s="14" t="str">
        <f>newline &amp; space &amp; L10 &amp; "_name:0 " &amp; doublequote &amp; "$" &amp; $Y10 &amp; "$" &amp; doublequote</f>
        <v xml:space="preserve">
 buy_influence_1point0_e_1_name:0 "$buy_influence_1point0_e_name$"</v>
      </c>
      <c r="AO10" s="15" t="str">
        <f>newline &amp; space &amp; M10 &amp; "_name:0 " &amp; doublequote &amp; "$" &amp; $Y10 &amp; "$" &amp; doublequote</f>
        <v xml:space="preserve">
 buy_influence_1point0_e_2_name:0 "$buy_influence_1point0_e_name$"</v>
      </c>
      <c r="AP10" s="15" t="str">
        <f>newline &amp; space &amp; N10 &amp; "_name:0 " &amp; doublequote &amp; "$" &amp; $Y10 &amp; "$" &amp; doublequote</f>
        <v xml:space="preserve">
 buy_influence_1point0_e_3_name:0 "$buy_influence_1point0_e_name$"</v>
      </c>
      <c r="AQ10" s="15" t="str">
        <f>newline &amp; space &amp; O10 &amp; "_name:0 " &amp; doublequote &amp; "$" &amp; $Y10 &amp; "$" &amp; doublequote</f>
        <v xml:space="preserve">
 buy_influence_1point0_e_4_name:0 "$buy_influence_1point0_e_name$"</v>
      </c>
      <c r="AR10" s="15" t="str">
        <f>newline &amp; space &amp; P10 &amp; "_name:0 " &amp; doublequote &amp; "$" &amp; $Y10 &amp; "$" &amp; doublequote</f>
        <v xml:space="preserve">
 buy_influence_1point0_e_5_name:0 "$buy_influence_1point0_e_name$"</v>
      </c>
      <c r="AS10" s="18" t="str">
        <f t="shared" si="19"/>
        <v xml:space="preserve">
 buy_influence_1point0_e_1_name:0 "$buy_influence_1point0_e_name$"
 buy_influence_1point0_e_2_name:0 "$buy_influence_1point0_e_name$"
 buy_influence_1point0_e_3_name:0 "$buy_influence_1point0_e_name$"
 buy_influence_1point0_e_4_name:0 "$buy_influence_1point0_e_name$"
 buy_influence_1point0_e_5_name:0 "$buy_influence_1point0_e_name$"</v>
      </c>
      <c r="AT10" s="14" t="str">
        <f>newline &amp; space &amp; L10 &amp; "_desc:0 " &amp; doublequote &amp; "$" &amp; $Z10 &amp; "$" &amp; doublequote</f>
        <v xml:space="preserve">
 buy_influence_1point0_e_1_desc:0 "$buy_influence_1point0_e_desc$"</v>
      </c>
      <c r="AU10" s="15" t="str">
        <f>newline &amp; space &amp; M10 &amp; "_desc:0 " &amp; doublequote &amp; "$" &amp; $Z10 &amp; "$" &amp; doublequote</f>
        <v xml:space="preserve">
 buy_influence_1point0_e_2_desc:0 "$buy_influence_1point0_e_desc$"</v>
      </c>
      <c r="AV10" s="15" t="str">
        <f>newline &amp; space &amp; N10 &amp; "_desc:0 " &amp; doublequote &amp; "$" &amp; $Z10 &amp; "$" &amp; doublequote</f>
        <v xml:space="preserve">
 buy_influence_1point0_e_3_desc:0 "$buy_influence_1point0_e_desc$"</v>
      </c>
      <c r="AW10" s="15" t="str">
        <f>newline &amp; space &amp; O10 &amp; "_desc:0 " &amp; doublequote &amp; "$" &amp; $Z10 &amp; "$" &amp; doublequote</f>
        <v xml:space="preserve">
 buy_influence_1point0_e_4_desc:0 "$buy_influence_1point0_e_desc$"</v>
      </c>
      <c r="AX10" s="15" t="str">
        <f>newline &amp; space &amp; P10 &amp; "_desc:0 " &amp; doublequote &amp; "$" &amp; $Z10 &amp; "$" &amp; doublequote</f>
        <v xml:space="preserve">
 buy_influence_1point0_e_5_desc:0 "$buy_influence_1point0_e_desc$"</v>
      </c>
      <c r="AY10" s="16" t="str">
        <f t="shared" si="20"/>
        <v xml:space="preserve">
 buy_influence_1point0_e_1_desc:0 "$buy_influence_1point0_e_desc$"
 buy_influence_1point0_e_2_desc:0 "$buy_influence_1point0_e_desc$"
 buy_influence_1point0_e_3_desc:0 "$buy_influence_1point0_e_desc$"
 buy_influence_1point0_e_4_desc:0 "$buy_influence_1point0_e_desc$"
 buy_influence_1point0_e_5_desc:0 "$buy_influence_1point0_e_desc$"</v>
      </c>
    </row>
    <row r="11" spans="2:51" s="2" customFormat="1" x14ac:dyDescent="0.45">
      <c r="B11" s="55" t="s">
        <v>8</v>
      </c>
      <c r="C11" s="56" t="s">
        <v>11</v>
      </c>
      <c r="D11" s="43">
        <v>1</v>
      </c>
      <c r="E11" s="43">
        <f t="shared" si="21"/>
        <v>10</v>
      </c>
      <c r="F11" s="57">
        <v>20</v>
      </c>
      <c r="G11" s="58">
        <v>40</v>
      </c>
      <c r="H11" s="58"/>
      <c r="I11" s="56"/>
      <c r="J11" s="43">
        <v>1</v>
      </c>
      <c r="K11" s="14" t="str">
        <f t="shared" si="22"/>
        <v>buy_influence_1point0_em</v>
      </c>
      <c r="L11" s="36" t="str">
        <f t="shared" si="23"/>
        <v>buy_influence_1point0_em_1</v>
      </c>
      <c r="M11" s="37" t="str">
        <f t="shared" si="0"/>
        <v>buy_influence_1point0_em_2</v>
      </c>
      <c r="N11" s="37" t="str">
        <f t="shared" si="0"/>
        <v>buy_influence_1point0_em_3</v>
      </c>
      <c r="O11" s="37" t="str">
        <f t="shared" si="0"/>
        <v>buy_influence_1point0_em_4</v>
      </c>
      <c r="P11" s="38" t="str">
        <f t="shared" si="0"/>
        <v>buy_influence_1point0_em_5</v>
      </c>
      <c r="Q11" s="17" t="str">
        <f t="shared" si="1"/>
        <v xml:space="preserve">
			has_modifier = buy_influence_1point0_em_1
			has_modifier = buy_influence_1point0_em_2
			has_modifier = buy_influence_1point0_em_3
			has_modifier = buy_influence_1point0_em_4
			has_modifier = buy_influence_1point0_em_5</v>
      </c>
      <c r="R11" s="25" t="str">
        <f t="shared" si="2"/>
        <v xml:space="preserve">
		remove_modifier = buy_influence_1point0_em_1
		remove_modifier = buy_influence_1point0_em_2
		remove_modifier = buy_influence_1point0_em_3
		remove_modifier = buy_influence_1point0_em_4
		remove_modifier = buy_influence_1point0_em_5</v>
      </c>
      <c r="S11" s="14" t="str">
        <f t="shared" si="3"/>
        <v xml:space="preserve">
buy_influence_1point0_em_1 = {
	icon = "gfx/interface/icons/modifiers/mod_country_previous_deals.dds"
	country_base_influence_produces_add = 1
	country_base_energy_produces_add = -20
	country_base_minerals_produces_add = -40
}</v>
      </c>
      <c r="T11" s="15" t="str">
        <f t="shared" si="4"/>
        <v xml:space="preserve">
buy_influence_1point0_em_2 = {
	icon = "gfx/interface/icons/modifiers/mod_country_previous_deals.dds"
	country_base_influence_produces_add = 1
	country_base_energy_produces_add = -40
	country_base_minerals_produces_add = -80
}</v>
      </c>
      <c r="U11" s="15" t="str">
        <f t="shared" si="5"/>
        <v xml:space="preserve">
buy_influence_1point0_em_3 = {
	icon = "gfx/interface/icons/modifiers/mod_country_previous_deals.dds"
	country_base_influence_produces_add = 1
	country_base_energy_produces_add = -60
	country_base_minerals_produces_add = -120
}</v>
      </c>
      <c r="V11" s="15" t="str">
        <f t="shared" si="6"/>
        <v xml:space="preserve">
buy_influence_1point0_em_4 = {
	icon = "gfx/interface/icons/modifiers/mod_country_previous_deals.dds"
	country_base_influence_produces_add = 1
	country_base_energy_produces_add = -80
	country_base_minerals_produces_add = -160
}</v>
      </c>
      <c r="W11" s="18" t="str">
        <f t="shared" si="7"/>
        <v xml:space="preserve">
buy_influence_1point0_em_5 = {
	icon = "gfx/interface/icons/modifiers/mod_country_previous_deals.dds"
	country_base_influence_produces_add = 1
	country_base_energy_produces_add = -100
	country_base_minerals_produces_add = -200
}</v>
      </c>
      <c r="X11" s="16" t="str">
        <f t="shared" si="24"/>
        <v xml:space="preserve">
buy_influence_1point0_em_1 = {
	icon = "gfx/interface/icons/modifiers/mod_country_previous_deals.dds"
	country_base_influence_produces_add = 1
	country_base_energy_produces_add = -20
	country_base_minerals_produces_add = -40
}
buy_influence_1point0_em_2 = {
	icon = "gfx/interface/icons/modifiers/mod_country_previous_deals.dds"
	country_base_influence_produces_add = 1
	country_base_energy_produces_add = -40
	country_base_minerals_produces_add = -80
}
buy_influence_1point0_em_3 = {
	icon = "gfx/interface/icons/modifiers/mod_country_previous_deals.dds"
	country_base_influence_produces_add = 1
	country_base_energy_produces_add = -60
	country_base_minerals_produces_add = -120
}
buy_influence_1point0_em_4 = {
	icon = "gfx/interface/icons/modifiers/mod_country_previous_deals.dds"
	country_base_influence_produces_add = 1
	country_base_energy_produces_add = -80
	country_base_minerals_produces_add = -160
}
buy_influence_1point0_em_5 = {
	icon = "gfx/interface/icons/modifiers/mod_country_previous_deals.dds"
	country_base_influence_produces_add = 1
	country_base_energy_produces_add = -100
	country_base_minerals_produces_add = -200
}</v>
      </c>
      <c r="Y11" s="25" t="str">
        <f t="shared" si="25"/>
        <v>buy_influence_1point0_em_name</v>
      </c>
      <c r="Z11" s="15" t="str">
        <f t="shared" si="26"/>
        <v>buy_influence_1point0_em_desc</v>
      </c>
      <c r="AA11" s="70" t="str">
        <f t="shared" si="27"/>
        <v>buy_influence_1point0_em_response</v>
      </c>
      <c r="AB11" s="14" t="str">
        <f t="shared" si="8"/>
        <v xml:space="preserve">	option = {
		name = buy_influence_1point0_em_name
		trigger = {
			num_pops &lt; 61
		}
		add_modifier = {
			modifier = buy_influence_1point0_em_1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C11" s="15" t="str">
        <f t="shared" si="9"/>
        <v xml:space="preserve">	option = {
		name = buy_influence_1point0_em_name
		trigger = {
			num_pops &gt; 60
			num_pops &lt; 121
		}
		add_modifier = {
			modifier = buy_influence_1point0_em_2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D11" s="15" t="str">
        <f t="shared" si="10"/>
        <v xml:space="preserve">	option = {
		name = buy_influence_1point0_em_name
		trigger = {
			num_pops &gt; 120
			num_pops &lt; 181
		}
		add_modifier = {
			modifier = buy_influence_1point0_em_3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E11" s="15" t="str">
        <f t="shared" si="11"/>
        <v xml:space="preserve">	option = {
		name = buy_influence_1point0_em_name
		trigger = {
			num_pops &gt; 180
			num_pops &lt; 241
		}
		add_modifier = {
			modifier = buy_influence_1point0_em_4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F11" s="15" t="str">
        <f t="shared" si="12"/>
        <v xml:space="preserve">	option = {
		name = buy_influence_1point0_em_name
		trigger = {
			num_pops &gt; 240
		}
		add_modifier = {
			modifier = buy_influence_1point0_em_5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G11" s="16" t="str">
        <f t="shared" si="28"/>
        <v xml:space="preserve">	option = {
		name = buy_influence_1point0_em_name
		trigger = {
			num_pops &lt; 61
		}
		add_modifier = {
			modifier = buy_influence_1point0_em_1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60
			num_pops &lt; 121
		}
		add_modifier = {
			modifier = buy_influence_1point0_em_2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120
			num_pops &lt; 181
		}
		add_modifier = {
			modifier = buy_influence_1point0_em_3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180
			num_pops &lt; 241
		}
		add_modifier = {
			modifier = buy_influence_1point0_em_4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240
		}
		add_modifier = {
			modifier = buy_influence_1point0_em_5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H11" s="14" t="str">
        <f t="shared" si="13"/>
        <v xml:space="preserve">
				buy_influence_1point0_em_1 = { text = buy_influence_1point0_em_response }</v>
      </c>
      <c r="AI11" s="15" t="str">
        <f t="shared" si="14"/>
        <v xml:space="preserve">
				buy_influence_1point0_em_2 = { text = buy_influence_1point0_em_response }</v>
      </c>
      <c r="AJ11" s="15" t="str">
        <f t="shared" si="15"/>
        <v xml:space="preserve">
				buy_influence_1point0_em_3 = { text = buy_influence_1point0_em_response }</v>
      </c>
      <c r="AK11" s="15" t="str">
        <f t="shared" si="16"/>
        <v xml:space="preserve">
				buy_influence_1point0_em_4 = { text = buy_influence_1point0_em_response }</v>
      </c>
      <c r="AL11" s="15" t="str">
        <f t="shared" si="17"/>
        <v xml:space="preserve">
				buy_influence_1point0_em_5 = { text = buy_influence_1point0_em_response }</v>
      </c>
      <c r="AM11" s="18" t="str">
        <f t="shared" si="18"/>
        <v xml:space="preserve">
				buy_influence_1point0_em_1 = { text = buy_influence_1point0_em_response }
				buy_influence_1point0_em_2 = { text = buy_influence_1point0_em_response }
				buy_influence_1point0_em_3 = { text = buy_influence_1point0_em_response }
				buy_influence_1point0_em_4 = { text = buy_influence_1point0_em_response }
				buy_influence_1point0_em_5 = { text = buy_influence_1point0_em_response }</v>
      </c>
      <c r="AN11" s="14" t="str">
        <f>newline &amp; space &amp; L11 &amp; "_name:0 " &amp; doublequote &amp; "$" &amp; $Y11 &amp; "$" &amp; doublequote</f>
        <v xml:space="preserve">
 buy_influence_1point0_em_1_name:0 "$buy_influence_1point0_em_name$"</v>
      </c>
      <c r="AO11" s="15" t="str">
        <f>newline &amp; space &amp; M11 &amp; "_name:0 " &amp; doublequote &amp; "$" &amp; $Y11 &amp; "$" &amp; doublequote</f>
        <v xml:space="preserve">
 buy_influence_1point0_em_2_name:0 "$buy_influence_1point0_em_name$"</v>
      </c>
      <c r="AP11" s="15" t="str">
        <f>newline &amp; space &amp; N11 &amp; "_name:0 " &amp; doublequote &amp; "$" &amp; $Y11 &amp; "$" &amp; doublequote</f>
        <v xml:space="preserve">
 buy_influence_1point0_em_3_name:0 "$buy_influence_1point0_em_name$"</v>
      </c>
      <c r="AQ11" s="15" t="str">
        <f>newline &amp; space &amp; O11 &amp; "_name:0 " &amp; doublequote &amp; "$" &amp; $Y11 &amp; "$" &amp; doublequote</f>
        <v xml:space="preserve">
 buy_influence_1point0_em_4_name:0 "$buy_influence_1point0_em_name$"</v>
      </c>
      <c r="AR11" s="15" t="str">
        <f>newline &amp; space &amp; P11 &amp; "_name:0 " &amp; doublequote &amp; "$" &amp; $Y11 &amp; "$" &amp; doublequote</f>
        <v xml:space="preserve">
 buy_influence_1point0_em_5_name:0 "$buy_influence_1point0_em_name$"</v>
      </c>
      <c r="AS11" s="18" t="str">
        <f t="shared" si="19"/>
        <v xml:space="preserve">
 buy_influence_1point0_em_1_name:0 "$buy_influence_1point0_em_name$"
 buy_influence_1point0_em_2_name:0 "$buy_influence_1point0_em_name$"
 buy_influence_1point0_em_3_name:0 "$buy_influence_1point0_em_name$"
 buy_influence_1point0_em_4_name:0 "$buy_influence_1point0_em_name$"
 buy_influence_1point0_em_5_name:0 "$buy_influence_1point0_em_name$"</v>
      </c>
      <c r="AT11" s="14" t="str">
        <f>newline &amp; space &amp; L11 &amp; "_desc:0 " &amp; doublequote &amp; "$" &amp; $Z11 &amp; "$" &amp; doublequote</f>
        <v xml:space="preserve">
 buy_influence_1point0_em_1_desc:0 "$buy_influence_1point0_em_desc$"</v>
      </c>
      <c r="AU11" s="15" t="str">
        <f>newline &amp; space &amp; M11 &amp; "_desc:0 " &amp; doublequote &amp; "$" &amp; $Z11 &amp; "$" &amp; doublequote</f>
        <v xml:space="preserve">
 buy_influence_1point0_em_2_desc:0 "$buy_influence_1point0_em_desc$"</v>
      </c>
      <c r="AV11" s="15" t="str">
        <f>newline &amp; space &amp; N11 &amp; "_desc:0 " &amp; doublequote &amp; "$" &amp; $Z11 &amp; "$" &amp; doublequote</f>
        <v xml:space="preserve">
 buy_influence_1point0_em_3_desc:0 "$buy_influence_1point0_em_desc$"</v>
      </c>
      <c r="AW11" s="15" t="str">
        <f>newline &amp; space &amp; O11 &amp; "_desc:0 " &amp; doublequote &amp; "$" &amp; $Z11 &amp; "$" &amp; doublequote</f>
        <v xml:space="preserve">
 buy_influence_1point0_em_4_desc:0 "$buy_influence_1point0_em_desc$"</v>
      </c>
      <c r="AX11" s="15" t="str">
        <f>newline &amp; space &amp; P11 &amp; "_desc:0 " &amp; doublequote &amp; "$" &amp; $Z11 &amp; "$" &amp; doublequote</f>
        <v xml:space="preserve">
 buy_influence_1point0_em_5_desc:0 "$buy_influence_1point0_em_desc$"</v>
      </c>
      <c r="AY11" s="16" t="str">
        <f t="shared" si="20"/>
        <v xml:space="preserve">
 buy_influence_1point0_em_1_desc:0 "$buy_influence_1point0_em_desc$"
 buy_influence_1point0_em_2_desc:0 "$buy_influence_1point0_em_desc$"
 buy_influence_1point0_em_3_desc:0 "$buy_influence_1point0_em_desc$"
 buy_influence_1point0_em_4_desc:0 "$buy_influence_1point0_em_desc$"
 buy_influence_1point0_em_5_desc:0 "$buy_influence_1point0_em_desc$"</v>
      </c>
    </row>
    <row r="12" spans="2:51" s="2" customFormat="1" x14ac:dyDescent="0.45">
      <c r="B12" s="55" t="s">
        <v>8</v>
      </c>
      <c r="C12" s="56" t="s">
        <v>11</v>
      </c>
      <c r="D12" s="43">
        <v>1.5</v>
      </c>
      <c r="E12" s="43">
        <f t="shared" si="21"/>
        <v>15</v>
      </c>
      <c r="F12" s="57">
        <v>40</v>
      </c>
      <c r="G12" s="58">
        <v>80</v>
      </c>
      <c r="H12" s="58"/>
      <c r="I12" s="56"/>
      <c r="J12" s="43">
        <v>1</v>
      </c>
      <c r="K12" s="14" t="str">
        <f t="shared" si="22"/>
        <v>buy_influence_1point5_em</v>
      </c>
      <c r="L12" s="36" t="str">
        <f t="shared" si="23"/>
        <v>buy_influence_1point5_em_1</v>
      </c>
      <c r="M12" s="37" t="str">
        <f t="shared" si="0"/>
        <v>buy_influence_1point5_em_2</v>
      </c>
      <c r="N12" s="37" t="str">
        <f t="shared" si="0"/>
        <v>buy_influence_1point5_em_3</v>
      </c>
      <c r="O12" s="37" t="str">
        <f t="shared" si="0"/>
        <v>buy_influence_1point5_em_4</v>
      </c>
      <c r="P12" s="38" t="str">
        <f t="shared" si="0"/>
        <v>buy_influence_1point5_em_5</v>
      </c>
      <c r="Q12" s="17" t="str">
        <f t="shared" si="1"/>
        <v xml:space="preserve">
			has_modifier = buy_influence_1point5_em_1
			has_modifier = buy_influence_1point5_em_2
			has_modifier = buy_influence_1point5_em_3
			has_modifier = buy_influence_1point5_em_4
			has_modifier = buy_influence_1point5_em_5</v>
      </c>
      <c r="R12" s="25" t="str">
        <f t="shared" si="2"/>
        <v xml:space="preserve">
		remove_modifier = buy_influence_1point5_em_1
		remove_modifier = buy_influence_1point5_em_2
		remove_modifier = buy_influence_1point5_em_3
		remove_modifier = buy_influence_1point5_em_4
		remove_modifier = buy_influence_1point5_em_5</v>
      </c>
      <c r="S12" s="14" t="str">
        <f t="shared" si="3"/>
        <v xml:space="preserve">
buy_influence_1point5_em_1 = {
	icon = "gfx/interface/icons/modifiers/mod_country_previous_deals.dds"
	country_base_influence_produces_add = 1.5
	country_base_energy_produces_add = -40
	country_base_minerals_produces_add = -80
}</v>
      </c>
      <c r="T12" s="15" t="str">
        <f t="shared" si="4"/>
        <v xml:space="preserve">
buy_influence_1point5_em_2 = {
	icon = "gfx/interface/icons/modifiers/mod_country_previous_deals.dds"
	country_base_influence_produces_add = 1.5
	country_base_energy_produces_add = -80
	country_base_minerals_produces_add = -160
}</v>
      </c>
      <c r="U12" s="15" t="str">
        <f t="shared" si="5"/>
        <v xml:space="preserve">
buy_influence_1point5_em_3 = {
	icon = "gfx/interface/icons/modifiers/mod_country_previous_deals.dds"
	country_base_influence_produces_add = 1.5
	country_base_energy_produces_add = -120
	country_base_minerals_produces_add = -240
}</v>
      </c>
      <c r="V12" s="15" t="str">
        <f t="shared" si="6"/>
        <v xml:space="preserve">
buy_influence_1point5_em_4 = {
	icon = "gfx/interface/icons/modifiers/mod_country_previous_deals.dds"
	country_base_influence_produces_add = 1.5
	country_base_energy_produces_add = -160
	country_base_minerals_produces_add = -320
}</v>
      </c>
      <c r="W12" s="18" t="str">
        <f t="shared" si="7"/>
        <v xml:space="preserve">
buy_influence_1point5_em_5 = {
	icon = "gfx/interface/icons/modifiers/mod_country_previous_deals.dds"
	country_base_influence_produces_add = 1.5
	country_base_energy_produces_add = -200
	country_base_minerals_produces_add = -400
}</v>
      </c>
      <c r="X12" s="16" t="str">
        <f t="shared" si="24"/>
        <v xml:space="preserve">
buy_influence_1point5_em_1 = {
	icon = "gfx/interface/icons/modifiers/mod_country_previous_deals.dds"
	country_base_influence_produces_add = 1.5
	country_base_energy_produces_add = -40
	country_base_minerals_produces_add = -80
}
buy_influence_1point5_em_2 = {
	icon = "gfx/interface/icons/modifiers/mod_country_previous_deals.dds"
	country_base_influence_produces_add = 1.5
	country_base_energy_produces_add = -80
	country_base_minerals_produces_add = -160
}
buy_influence_1point5_em_3 = {
	icon = "gfx/interface/icons/modifiers/mod_country_previous_deals.dds"
	country_base_influence_produces_add = 1.5
	country_base_energy_produces_add = -120
	country_base_minerals_produces_add = -240
}
buy_influence_1point5_em_4 = {
	icon = "gfx/interface/icons/modifiers/mod_country_previous_deals.dds"
	country_base_influence_produces_add = 1.5
	country_base_energy_produces_add = -160
	country_base_minerals_produces_add = -320
}
buy_influence_1point5_em_5 = {
	icon = "gfx/interface/icons/modifiers/mod_country_previous_deals.dds"
	country_base_influence_produces_add = 1.5
	country_base_energy_produces_add = -200
	country_base_minerals_produces_add = -400
}</v>
      </c>
      <c r="Y12" s="25" t="str">
        <f t="shared" si="25"/>
        <v>buy_influence_1point5_em_name</v>
      </c>
      <c r="Z12" s="15" t="str">
        <f t="shared" si="26"/>
        <v>buy_influence_1point5_em_desc</v>
      </c>
      <c r="AA12" s="70" t="str">
        <f t="shared" si="27"/>
        <v>buy_influence_1point5_em_response</v>
      </c>
      <c r="AB12" s="14" t="str">
        <f t="shared" si="8"/>
        <v xml:space="preserve">	option = {
		name = buy_influence_1point5_em_name
		trigger = {
			num_pops &lt; 61
		}
		add_modifier = {
			modifier = buy_influence_1point5_em_1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C12" s="15" t="str">
        <f t="shared" si="9"/>
        <v xml:space="preserve">	option = {
		name = buy_influence_1point5_em_name
		trigger = {
			num_pops &gt; 60
			num_pops &lt; 121
		}
		add_modifier = {
			modifier = buy_influence_1point5_em_2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D12" s="15" t="str">
        <f t="shared" si="10"/>
        <v xml:space="preserve">	option = {
		name = buy_influence_1point5_em_name
		trigger = {
			num_pops &gt; 120
			num_pops &lt; 181
		}
		add_modifier = {
			modifier = buy_influence_1point5_em_3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E12" s="15" t="str">
        <f t="shared" si="11"/>
        <v xml:space="preserve">	option = {
		name = buy_influence_1point5_em_name
		trigger = {
			num_pops &gt; 180
			num_pops &lt; 241
		}
		add_modifier = {
			modifier = buy_influence_1point5_em_4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F12" s="15" t="str">
        <f t="shared" si="12"/>
        <v xml:space="preserve">	option = {
		name = buy_influence_1point5_em_name
		trigger = {
			num_pops &gt; 240
		}
		add_modifier = {
			modifier = buy_influence_1point5_em_5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G12" s="16" t="str">
        <f t="shared" si="28"/>
        <v xml:space="preserve">	option = {
		name = buy_influence_1point5_em_name
		trigger = {
			num_pops &lt; 61
		}
		add_modifier = {
			modifier = buy_influence_1point5_em_1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60
			num_pops &lt; 121
		}
		add_modifier = {
			modifier = buy_influence_1point5_em_2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120
			num_pops &lt; 181
		}
		add_modifier = {
			modifier = buy_influence_1point5_em_3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180
			num_pops &lt; 241
		}
		add_modifier = {
			modifier = buy_influence_1point5_em_4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240
		}
		add_modifier = {
			modifier = buy_influence_1point5_em_5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H12" s="14" t="str">
        <f t="shared" si="13"/>
        <v xml:space="preserve">
				buy_influence_1point5_em_1 = { text = buy_influence_1point5_em_response }</v>
      </c>
      <c r="AI12" s="15" t="str">
        <f t="shared" si="14"/>
        <v xml:space="preserve">
				buy_influence_1point5_em_2 = { text = buy_influence_1point5_em_response }</v>
      </c>
      <c r="AJ12" s="15" t="str">
        <f t="shared" si="15"/>
        <v xml:space="preserve">
				buy_influence_1point5_em_3 = { text = buy_influence_1point5_em_response }</v>
      </c>
      <c r="AK12" s="15" t="str">
        <f t="shared" si="16"/>
        <v xml:space="preserve">
				buy_influence_1point5_em_4 = { text = buy_influence_1point5_em_response }</v>
      </c>
      <c r="AL12" s="15" t="str">
        <f t="shared" si="17"/>
        <v xml:space="preserve">
				buy_influence_1point5_em_5 = { text = buy_influence_1point5_em_response }</v>
      </c>
      <c r="AM12" s="18" t="str">
        <f t="shared" si="18"/>
        <v xml:space="preserve">
				buy_influence_1point5_em_1 = { text = buy_influence_1point5_em_response }
				buy_influence_1point5_em_2 = { text = buy_influence_1point5_em_response }
				buy_influence_1point5_em_3 = { text = buy_influence_1point5_em_response }
				buy_influence_1point5_em_4 = { text = buy_influence_1point5_em_response }
				buy_influence_1point5_em_5 = { text = buy_influence_1point5_em_response }</v>
      </c>
      <c r="AN12" s="14" t="str">
        <f>newline &amp; space &amp; L12 &amp; "_name:0 " &amp; doublequote &amp; "$" &amp; $Y12 &amp; "$" &amp; doublequote</f>
        <v xml:space="preserve">
 buy_influence_1point5_em_1_name:0 "$buy_influence_1point5_em_name$"</v>
      </c>
      <c r="AO12" s="15" t="str">
        <f>newline &amp; space &amp; M12 &amp; "_name:0 " &amp; doublequote &amp; "$" &amp; $Y12 &amp; "$" &amp; doublequote</f>
        <v xml:space="preserve">
 buy_influence_1point5_em_2_name:0 "$buy_influence_1point5_em_name$"</v>
      </c>
      <c r="AP12" s="15" t="str">
        <f>newline &amp; space &amp; N12 &amp; "_name:0 " &amp; doublequote &amp; "$" &amp; $Y12 &amp; "$" &amp; doublequote</f>
        <v xml:space="preserve">
 buy_influence_1point5_em_3_name:0 "$buy_influence_1point5_em_name$"</v>
      </c>
      <c r="AQ12" s="15" t="str">
        <f>newline &amp; space &amp; O12 &amp; "_name:0 " &amp; doublequote &amp; "$" &amp; $Y12 &amp; "$" &amp; doublequote</f>
        <v xml:space="preserve">
 buy_influence_1point5_em_4_name:0 "$buy_influence_1point5_em_name$"</v>
      </c>
      <c r="AR12" s="15" t="str">
        <f>newline &amp; space &amp; P12 &amp; "_name:0 " &amp; doublequote &amp; "$" &amp; $Y12 &amp; "$" &amp; doublequote</f>
        <v xml:space="preserve">
 buy_influence_1point5_em_5_name:0 "$buy_influence_1point5_em_name$"</v>
      </c>
      <c r="AS12" s="18" t="str">
        <f t="shared" si="19"/>
        <v xml:space="preserve">
 buy_influence_1point5_em_1_name:0 "$buy_influence_1point5_em_name$"
 buy_influence_1point5_em_2_name:0 "$buy_influence_1point5_em_name$"
 buy_influence_1point5_em_3_name:0 "$buy_influence_1point5_em_name$"
 buy_influence_1point5_em_4_name:0 "$buy_influence_1point5_em_name$"
 buy_influence_1point5_em_5_name:0 "$buy_influence_1point5_em_name$"</v>
      </c>
      <c r="AT12" s="14" t="str">
        <f>newline &amp; space &amp; L12 &amp; "_desc:0 " &amp; doublequote &amp; "$" &amp; $Z12 &amp; "$" &amp; doublequote</f>
        <v xml:space="preserve">
 buy_influence_1point5_em_1_desc:0 "$buy_influence_1point5_em_desc$"</v>
      </c>
      <c r="AU12" s="15" t="str">
        <f>newline &amp; space &amp; M12 &amp; "_desc:0 " &amp; doublequote &amp; "$" &amp; $Z12 &amp; "$" &amp; doublequote</f>
        <v xml:space="preserve">
 buy_influence_1point5_em_2_desc:0 "$buy_influence_1point5_em_desc$"</v>
      </c>
      <c r="AV12" s="15" t="str">
        <f>newline &amp; space &amp; N12 &amp; "_desc:0 " &amp; doublequote &amp; "$" &amp; $Z12 &amp; "$" &amp; doublequote</f>
        <v xml:space="preserve">
 buy_influence_1point5_em_3_desc:0 "$buy_influence_1point5_em_desc$"</v>
      </c>
      <c r="AW12" s="15" t="str">
        <f>newline &amp; space &amp; O12 &amp; "_desc:0 " &amp; doublequote &amp; "$" &amp; $Z12 &amp; "$" &amp; doublequote</f>
        <v xml:space="preserve">
 buy_influence_1point5_em_4_desc:0 "$buy_influence_1point5_em_desc$"</v>
      </c>
      <c r="AX12" s="15" t="str">
        <f>newline &amp; space &amp; P12 &amp; "_desc:0 " &amp; doublequote &amp; "$" &amp; $Z12 &amp; "$" &amp; doublequote</f>
        <v xml:space="preserve">
 buy_influence_1point5_em_5_desc:0 "$buy_influence_1point5_em_desc$"</v>
      </c>
      <c r="AY12" s="16" t="str">
        <f t="shared" si="20"/>
        <v xml:space="preserve">
 buy_influence_1point5_em_1_desc:0 "$buy_influence_1point5_em_desc$"
 buy_influence_1point5_em_2_desc:0 "$buy_influence_1point5_em_desc$"
 buy_influence_1point5_em_3_desc:0 "$buy_influence_1point5_em_desc$"
 buy_influence_1point5_em_4_desc:0 "$buy_influence_1point5_em_desc$"
 buy_influence_1point5_em_5_desc:0 "$buy_influence_1point5_em_desc$"</v>
      </c>
    </row>
    <row r="13" spans="2:51" s="2" customFormat="1" x14ac:dyDescent="0.45">
      <c r="B13" s="55" t="s">
        <v>8</v>
      </c>
      <c r="C13" s="56" t="s">
        <v>11</v>
      </c>
      <c r="D13" s="43">
        <v>2</v>
      </c>
      <c r="E13" s="43">
        <f t="shared" si="21"/>
        <v>20</v>
      </c>
      <c r="F13" s="57">
        <v>60</v>
      </c>
      <c r="G13" s="58">
        <v>120</v>
      </c>
      <c r="H13" s="58"/>
      <c r="I13" s="56"/>
      <c r="J13" s="43">
        <v>1</v>
      </c>
      <c r="K13" s="14" t="str">
        <f t="shared" si="22"/>
        <v>buy_influence_2point0_em</v>
      </c>
      <c r="L13" s="36" t="str">
        <f t="shared" si="23"/>
        <v>buy_influence_2point0_em_1</v>
      </c>
      <c r="M13" s="37" t="str">
        <f t="shared" si="0"/>
        <v>buy_influence_2point0_em_2</v>
      </c>
      <c r="N13" s="37" t="str">
        <f t="shared" si="0"/>
        <v>buy_influence_2point0_em_3</v>
      </c>
      <c r="O13" s="37" t="str">
        <f t="shared" si="0"/>
        <v>buy_influence_2point0_em_4</v>
      </c>
      <c r="P13" s="38" t="str">
        <f t="shared" si="0"/>
        <v>buy_influence_2point0_em_5</v>
      </c>
      <c r="Q13" s="17" t="str">
        <f t="shared" si="1"/>
        <v xml:space="preserve">
			has_modifier = buy_influence_2point0_em_1
			has_modifier = buy_influence_2point0_em_2
			has_modifier = buy_influence_2point0_em_3
			has_modifier = buy_influence_2point0_em_4
			has_modifier = buy_influence_2point0_em_5</v>
      </c>
      <c r="R13" s="25" t="str">
        <f t="shared" si="2"/>
        <v xml:space="preserve">
		remove_modifier = buy_influence_2point0_em_1
		remove_modifier = buy_influence_2point0_em_2
		remove_modifier = buy_influence_2point0_em_3
		remove_modifier = buy_influence_2point0_em_4
		remove_modifier = buy_influence_2point0_em_5</v>
      </c>
      <c r="S13" s="14" t="str">
        <f t="shared" si="3"/>
        <v xml:space="preserve">
buy_influence_2point0_em_1 = {
	icon = "gfx/interface/icons/modifiers/mod_country_previous_deals.dds"
	country_base_influence_produces_add = 2
	country_base_energy_produces_add = -60
	country_base_minerals_produces_add = -120
}</v>
      </c>
      <c r="T13" s="15" t="str">
        <f t="shared" si="4"/>
        <v xml:space="preserve">
buy_influence_2point0_em_2 = {
	icon = "gfx/interface/icons/modifiers/mod_country_previous_deals.dds"
	country_base_influence_produces_add = 2
	country_base_energy_produces_add = -120
	country_base_minerals_produces_add = -240
}</v>
      </c>
      <c r="U13" s="15" t="str">
        <f t="shared" si="5"/>
        <v xml:space="preserve">
buy_influence_2point0_em_3 = {
	icon = "gfx/interface/icons/modifiers/mod_country_previous_deals.dds"
	country_base_influence_produces_add = 2
	country_base_energy_produces_add = -180
	country_base_minerals_produces_add = -360
}</v>
      </c>
      <c r="V13" s="15" t="str">
        <f t="shared" si="6"/>
        <v xml:space="preserve">
buy_influence_2point0_em_4 = {
	icon = "gfx/interface/icons/modifiers/mod_country_previous_deals.dds"
	country_base_influence_produces_add = 2
	country_base_energy_produces_add = -240
	country_base_minerals_produces_add = -480
}</v>
      </c>
      <c r="W13" s="18" t="str">
        <f t="shared" si="7"/>
        <v xml:space="preserve">
buy_influence_2point0_em_5 = {
	icon = "gfx/interface/icons/modifiers/mod_country_previous_deals.dds"
	country_base_influence_produces_add = 2
	country_base_energy_produces_add = -300
	country_base_minerals_produces_add = -600
}</v>
      </c>
      <c r="X13" s="16" t="str">
        <f t="shared" si="24"/>
        <v xml:space="preserve">
buy_influence_2point0_em_1 = {
	icon = "gfx/interface/icons/modifiers/mod_country_previous_deals.dds"
	country_base_influence_produces_add = 2
	country_base_energy_produces_add = -60
	country_base_minerals_produces_add = -120
}
buy_influence_2point0_em_2 = {
	icon = "gfx/interface/icons/modifiers/mod_country_previous_deals.dds"
	country_base_influence_produces_add = 2
	country_base_energy_produces_add = -120
	country_base_minerals_produces_add = -240
}
buy_influence_2point0_em_3 = {
	icon = "gfx/interface/icons/modifiers/mod_country_previous_deals.dds"
	country_base_influence_produces_add = 2
	country_base_energy_produces_add = -180
	country_base_minerals_produces_add = -360
}
buy_influence_2point0_em_4 = {
	icon = "gfx/interface/icons/modifiers/mod_country_previous_deals.dds"
	country_base_influence_produces_add = 2
	country_base_energy_produces_add = -240
	country_base_minerals_produces_add = -480
}
buy_influence_2point0_em_5 = {
	icon = "gfx/interface/icons/modifiers/mod_country_previous_deals.dds"
	country_base_influence_produces_add = 2
	country_base_energy_produces_add = -300
	country_base_minerals_produces_add = -600
}</v>
      </c>
      <c r="Y13" s="25" t="str">
        <f t="shared" si="25"/>
        <v>buy_influence_2point0_em_name</v>
      </c>
      <c r="Z13" s="15" t="str">
        <f t="shared" si="26"/>
        <v>buy_influence_2point0_em_desc</v>
      </c>
      <c r="AA13" s="70" t="str">
        <f t="shared" si="27"/>
        <v>buy_influence_2point0_em_response</v>
      </c>
      <c r="AB13" s="14" t="str">
        <f t="shared" si="8"/>
        <v xml:space="preserve">	option = {
		name = buy_influence_2point0_em_name
		trigger = {
			num_pops &lt; 61
		}
		add_modifier = {
			modifier = buy_influence_2point0_em_1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C13" s="15" t="str">
        <f t="shared" si="9"/>
        <v xml:space="preserve">	option = {
		name = buy_influence_2point0_em_name
		trigger = {
			num_pops &gt; 60
			num_pops &lt; 121
		}
		add_modifier = {
			modifier = buy_influence_2point0_em_2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D13" s="15" t="str">
        <f t="shared" si="10"/>
        <v xml:space="preserve">	option = {
		name = buy_influence_2point0_em_name
		trigger = {
			num_pops &gt; 120
			num_pops &lt; 181
		}
		add_modifier = {
			modifier = buy_influence_2point0_em_3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E13" s="15" t="str">
        <f t="shared" si="11"/>
        <v xml:space="preserve">	option = {
		name = buy_influence_2point0_em_name
		trigger = {
			num_pops &gt; 180
			num_pops &lt; 241
		}
		add_modifier = {
			modifier = buy_influence_2point0_em_4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F13" s="15" t="str">
        <f t="shared" si="12"/>
        <v xml:space="preserve">	option = {
		name = buy_influence_2point0_em_name
		trigger = {
			num_pops &gt; 240
		}
		add_modifier = {
			modifier = buy_influence_2point0_em_5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G13" s="16" t="str">
        <f t="shared" si="28"/>
        <v xml:space="preserve">	option = {
		name = buy_influence_2point0_em_name
		trigger = {
			num_pops &lt; 61
		}
		add_modifier = {
			modifier = buy_influence_2point0_em_1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60
			num_pops &lt; 121
		}
		add_modifier = {
			modifier = buy_influence_2point0_em_2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120
			num_pops &lt; 181
		}
		add_modifier = {
			modifier = buy_influence_2point0_em_3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180
			num_pops &lt; 241
		}
		add_modifier = {
			modifier = buy_influence_2point0_em_4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240
		}
		add_modifier = {
			modifier = buy_influence_2point0_em_5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H13" s="14" t="str">
        <f t="shared" si="13"/>
        <v xml:space="preserve">
				buy_influence_2point0_em_1 = { text = buy_influence_2point0_em_response }</v>
      </c>
      <c r="AI13" s="15" t="str">
        <f t="shared" si="14"/>
        <v xml:space="preserve">
				buy_influence_2point0_em_2 = { text = buy_influence_2point0_em_response }</v>
      </c>
      <c r="AJ13" s="15" t="str">
        <f t="shared" si="15"/>
        <v xml:space="preserve">
				buy_influence_2point0_em_3 = { text = buy_influence_2point0_em_response }</v>
      </c>
      <c r="AK13" s="15" t="str">
        <f t="shared" si="16"/>
        <v xml:space="preserve">
				buy_influence_2point0_em_4 = { text = buy_influence_2point0_em_response }</v>
      </c>
      <c r="AL13" s="15" t="str">
        <f t="shared" si="17"/>
        <v xml:space="preserve">
				buy_influence_2point0_em_5 = { text = buy_influence_2point0_em_response }</v>
      </c>
      <c r="AM13" s="18" t="str">
        <f t="shared" si="18"/>
        <v xml:space="preserve">
				buy_influence_2point0_em_1 = { text = buy_influence_2point0_em_response }
				buy_influence_2point0_em_2 = { text = buy_influence_2point0_em_response }
				buy_influence_2point0_em_3 = { text = buy_influence_2point0_em_response }
				buy_influence_2point0_em_4 = { text = buy_influence_2point0_em_response }
				buy_influence_2point0_em_5 = { text = buy_influence_2point0_em_response }</v>
      </c>
      <c r="AN13" s="14" t="str">
        <f>newline &amp; space &amp; L13 &amp; "_name:0 " &amp; doublequote &amp; "$" &amp; $Y13 &amp; "$" &amp; doublequote</f>
        <v xml:space="preserve">
 buy_influence_2point0_em_1_name:0 "$buy_influence_2point0_em_name$"</v>
      </c>
      <c r="AO13" s="15" t="str">
        <f>newline &amp; space &amp; M13 &amp; "_name:0 " &amp; doublequote &amp; "$" &amp; $Y13 &amp; "$" &amp; doublequote</f>
        <v xml:space="preserve">
 buy_influence_2point0_em_2_name:0 "$buy_influence_2point0_em_name$"</v>
      </c>
      <c r="AP13" s="15" t="str">
        <f>newline &amp; space &amp; N13 &amp; "_name:0 " &amp; doublequote &amp; "$" &amp; $Y13 &amp; "$" &amp; doublequote</f>
        <v xml:space="preserve">
 buy_influence_2point0_em_3_name:0 "$buy_influence_2point0_em_name$"</v>
      </c>
      <c r="AQ13" s="15" t="str">
        <f>newline &amp; space &amp; O13 &amp; "_name:0 " &amp; doublequote &amp; "$" &amp; $Y13 &amp; "$" &amp; doublequote</f>
        <v xml:space="preserve">
 buy_influence_2point0_em_4_name:0 "$buy_influence_2point0_em_name$"</v>
      </c>
      <c r="AR13" s="15" t="str">
        <f>newline &amp; space &amp; P13 &amp; "_name:0 " &amp; doublequote &amp; "$" &amp; $Y13 &amp; "$" &amp; doublequote</f>
        <v xml:space="preserve">
 buy_influence_2point0_em_5_name:0 "$buy_influence_2point0_em_name$"</v>
      </c>
      <c r="AS13" s="18" t="str">
        <f t="shared" si="19"/>
        <v xml:space="preserve">
 buy_influence_2point0_em_1_name:0 "$buy_influence_2point0_em_name$"
 buy_influence_2point0_em_2_name:0 "$buy_influence_2point0_em_name$"
 buy_influence_2point0_em_3_name:0 "$buy_influence_2point0_em_name$"
 buy_influence_2point0_em_4_name:0 "$buy_influence_2point0_em_name$"
 buy_influence_2point0_em_5_name:0 "$buy_influence_2point0_em_name$"</v>
      </c>
      <c r="AT13" s="14" t="str">
        <f>newline &amp; space &amp; L13 &amp; "_desc:0 " &amp; doublequote &amp; "$" &amp; $Z13 &amp; "$" &amp; doublequote</f>
        <v xml:space="preserve">
 buy_influence_2point0_em_1_desc:0 "$buy_influence_2point0_em_desc$"</v>
      </c>
      <c r="AU13" s="15" t="str">
        <f>newline &amp; space &amp; M13 &amp; "_desc:0 " &amp; doublequote &amp; "$" &amp; $Z13 &amp; "$" &amp; doublequote</f>
        <v xml:space="preserve">
 buy_influence_2point0_em_2_desc:0 "$buy_influence_2point0_em_desc$"</v>
      </c>
      <c r="AV13" s="15" t="str">
        <f>newline &amp; space &amp; N13 &amp; "_desc:0 " &amp; doublequote &amp; "$" &amp; $Z13 &amp; "$" &amp; doublequote</f>
        <v xml:space="preserve">
 buy_influence_2point0_em_3_desc:0 "$buy_influence_2point0_em_desc$"</v>
      </c>
      <c r="AW13" s="15" t="str">
        <f>newline &amp; space &amp; O13 &amp; "_desc:0 " &amp; doublequote &amp; "$" &amp; $Z13 &amp; "$" &amp; doublequote</f>
        <v xml:space="preserve">
 buy_influence_2point0_em_4_desc:0 "$buy_influence_2point0_em_desc$"</v>
      </c>
      <c r="AX13" s="15" t="str">
        <f>newline &amp; space &amp; P13 &amp; "_desc:0 " &amp; doublequote &amp; "$" &amp; $Z13 &amp; "$" &amp; doublequote</f>
        <v xml:space="preserve">
 buy_influence_2point0_em_5_desc:0 "$buy_influence_2point0_em_desc$"</v>
      </c>
      <c r="AY13" s="16" t="str">
        <f t="shared" si="20"/>
        <v xml:space="preserve">
 buy_influence_2point0_em_1_desc:0 "$buy_influence_2point0_em_desc$"
 buy_influence_2point0_em_2_desc:0 "$buy_influence_2point0_em_desc$"
 buy_influence_2point0_em_3_desc:0 "$buy_influence_2point0_em_desc$"
 buy_influence_2point0_em_4_desc:0 "$buy_influence_2point0_em_desc$"
 buy_influence_2point0_em_5_desc:0 "$buy_influence_2point0_em_desc$"</v>
      </c>
    </row>
    <row r="14" spans="2:51" s="2" customFormat="1" x14ac:dyDescent="0.45">
      <c r="B14" s="55" t="s">
        <v>12</v>
      </c>
      <c r="C14" s="56" t="s">
        <v>13</v>
      </c>
      <c r="D14" s="43">
        <v>1</v>
      </c>
      <c r="E14" s="43">
        <f t="shared" si="21"/>
        <v>10</v>
      </c>
      <c r="F14" s="57"/>
      <c r="G14" s="58">
        <v>40</v>
      </c>
      <c r="H14" s="58">
        <v>20</v>
      </c>
      <c r="I14" s="56"/>
      <c r="J14" s="43">
        <v>1</v>
      </c>
      <c r="K14" s="14" t="str">
        <f t="shared" si="22"/>
        <v>buy_influence_1point0_mf</v>
      </c>
      <c r="L14" s="36" t="str">
        <f t="shared" si="23"/>
        <v>buy_influence_1point0_mf_1</v>
      </c>
      <c r="M14" s="37" t="str">
        <f t="shared" si="0"/>
        <v>buy_influence_1point0_mf_2</v>
      </c>
      <c r="N14" s="37" t="str">
        <f t="shared" si="0"/>
        <v>buy_influence_1point0_mf_3</v>
      </c>
      <c r="O14" s="37" t="str">
        <f t="shared" si="0"/>
        <v>buy_influence_1point0_mf_4</v>
      </c>
      <c r="P14" s="38" t="str">
        <f t="shared" si="0"/>
        <v>buy_influence_1point0_mf_5</v>
      </c>
      <c r="Q14" s="17" t="str">
        <f t="shared" si="1"/>
        <v xml:space="preserve">
			has_modifier = buy_influence_1point0_mf_1
			has_modifier = buy_influence_1point0_mf_2
			has_modifier = buy_influence_1point0_mf_3
			has_modifier = buy_influence_1point0_mf_4
			has_modifier = buy_influence_1point0_mf_5</v>
      </c>
      <c r="R14" s="25" t="str">
        <f t="shared" si="2"/>
        <v xml:space="preserve">
		remove_modifier = buy_influence_1point0_mf_1
		remove_modifier = buy_influence_1point0_mf_2
		remove_modifier = buy_influence_1point0_mf_3
		remove_modifier = buy_influence_1point0_mf_4
		remove_modifier = buy_influence_1point0_mf_5</v>
      </c>
      <c r="S14" s="14" t="str">
        <f t="shared" si="3"/>
        <v xml:space="preserve">
buy_influence_1point0_mf_1 = {
	icon = "gfx/interface/icons/modifiers/mod_country_previous_deals.dds"
	country_base_influence_produces_add = 1
	country_base_minerals_produces_add = -40
	country_base_food_produces_add = -20
}</v>
      </c>
      <c r="T14" s="15" t="str">
        <f t="shared" si="4"/>
        <v xml:space="preserve">
buy_influence_1point0_mf_2 = {
	icon = "gfx/interface/icons/modifiers/mod_country_previous_deals.dds"
	country_base_influence_produces_add = 1
	country_base_minerals_produces_add = -80
	country_base_food_produces_add = -40
}</v>
      </c>
      <c r="U14" s="15" t="str">
        <f t="shared" si="5"/>
        <v xml:space="preserve">
buy_influence_1point0_mf_3 = {
	icon = "gfx/interface/icons/modifiers/mod_country_previous_deals.dds"
	country_base_influence_produces_add = 1
	country_base_minerals_produces_add = -120
	country_base_food_produces_add = -60
}</v>
      </c>
      <c r="V14" s="15" t="str">
        <f t="shared" si="6"/>
        <v xml:space="preserve">
buy_influence_1point0_mf_4 = {
	icon = "gfx/interface/icons/modifiers/mod_country_previous_deals.dds"
	country_base_influence_produces_add = 1
	country_base_minerals_produces_add = -160
	country_base_food_produces_add = -80
}</v>
      </c>
      <c r="W14" s="18" t="str">
        <f t="shared" si="7"/>
        <v xml:space="preserve">
buy_influence_1point0_mf_5 = {
	icon = "gfx/interface/icons/modifiers/mod_country_previous_deals.dds"
	country_base_influence_produces_add = 1
	country_base_minerals_produces_add = -200
	country_base_food_produces_add = -100
}</v>
      </c>
      <c r="X14" s="16" t="str">
        <f t="shared" si="24"/>
        <v xml:space="preserve">
buy_influence_1point0_mf_1 = {
	icon = "gfx/interface/icons/modifiers/mod_country_previous_deals.dds"
	country_base_influence_produces_add = 1
	country_base_minerals_produces_add = -40
	country_base_food_produces_add = -20
}
buy_influence_1point0_mf_2 = {
	icon = "gfx/interface/icons/modifiers/mod_country_previous_deals.dds"
	country_base_influence_produces_add = 1
	country_base_minerals_produces_add = -80
	country_base_food_produces_add = -40
}
buy_influence_1point0_mf_3 = {
	icon = "gfx/interface/icons/modifiers/mod_country_previous_deals.dds"
	country_base_influence_produces_add = 1
	country_base_minerals_produces_add = -120
	country_base_food_produces_add = -60
}
buy_influence_1point0_mf_4 = {
	icon = "gfx/interface/icons/modifiers/mod_country_previous_deals.dds"
	country_base_influence_produces_add = 1
	country_base_minerals_produces_add = -160
	country_base_food_produces_add = -80
}
buy_influence_1point0_mf_5 = {
	icon = "gfx/interface/icons/modifiers/mod_country_previous_deals.dds"
	country_base_influence_produces_add = 1
	country_base_minerals_produces_add = -200
	country_base_food_produces_add = -100
}</v>
      </c>
      <c r="Y14" s="25" t="str">
        <f t="shared" si="25"/>
        <v>buy_influence_1point0_mf_name</v>
      </c>
      <c r="Z14" s="15" t="str">
        <f t="shared" si="26"/>
        <v>buy_influence_1point0_mf_desc</v>
      </c>
      <c r="AA14" s="70" t="str">
        <f t="shared" si="27"/>
        <v>buy_influence_1point0_mf_response</v>
      </c>
      <c r="AB14" s="14" t="str">
        <f t="shared" si="8"/>
        <v xml:space="preserve">	option = {
		name = buy_influence_1point0_mf_name
		trigger = {
			num_pops &lt; 61
		}
		add_modifier = {
			modifier = buy_influence_1point0_mf_1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C14" s="15" t="str">
        <f t="shared" si="9"/>
        <v xml:space="preserve">	option = {
		name = buy_influence_1point0_mf_name
		trigger = {
			num_pops &gt; 60
			num_pops &lt; 121
		}
		add_modifier = {
			modifier = buy_influence_1point0_mf_2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D14" s="15" t="str">
        <f t="shared" si="10"/>
        <v xml:space="preserve">	option = {
		name = buy_influence_1point0_mf_name
		trigger = {
			num_pops &gt; 120
			num_pops &lt; 181
		}
		add_modifier = {
			modifier = buy_influence_1point0_mf_3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E14" s="15" t="str">
        <f t="shared" si="11"/>
        <v xml:space="preserve">	option = {
		name = buy_influence_1point0_mf_name
		trigger = {
			num_pops &gt; 180
			num_pops &lt; 241
		}
		add_modifier = {
			modifier = buy_influence_1point0_mf_4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F14" s="15" t="str">
        <f t="shared" si="12"/>
        <v xml:space="preserve">	option = {
		name = buy_influence_1point0_mf_name
		trigger = {
			num_pops &gt; 240
		}
		add_modifier = {
			modifier = buy_influence_1point0_mf_5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G14" s="16" t="str">
        <f t="shared" si="28"/>
        <v xml:space="preserve">	option = {
		name = buy_influence_1point0_mf_name
		trigger = {
			num_pops &lt; 61
		}
		add_modifier = {
			modifier = buy_influence_1point0_mf_1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60
			num_pops &lt; 121
		}
		add_modifier = {
			modifier = buy_influence_1point0_mf_2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120
			num_pops &lt; 181
		}
		add_modifier = {
			modifier = buy_influence_1point0_mf_3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180
			num_pops &lt; 241
		}
		add_modifier = {
			modifier = buy_influence_1point0_mf_4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240
		}
		add_modifier = {
			modifier = buy_influence_1point0_mf_5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</v>
      </c>
      <c r="AH14" s="14" t="str">
        <f t="shared" si="13"/>
        <v xml:space="preserve">
				buy_influence_1point0_mf_1 = { text = buy_influence_1point0_mf_response }</v>
      </c>
      <c r="AI14" s="15" t="str">
        <f t="shared" si="14"/>
        <v xml:space="preserve">
				buy_influence_1point0_mf_2 = { text = buy_influence_1point0_mf_response }</v>
      </c>
      <c r="AJ14" s="15" t="str">
        <f t="shared" si="15"/>
        <v xml:space="preserve">
				buy_influence_1point0_mf_3 = { text = buy_influence_1point0_mf_response }</v>
      </c>
      <c r="AK14" s="15" t="str">
        <f t="shared" si="16"/>
        <v xml:space="preserve">
				buy_influence_1point0_mf_4 = { text = buy_influence_1point0_mf_response }</v>
      </c>
      <c r="AL14" s="15" t="str">
        <f t="shared" si="17"/>
        <v xml:space="preserve">
				buy_influence_1point0_mf_5 = { text = buy_influence_1point0_mf_response }</v>
      </c>
      <c r="AM14" s="18" t="str">
        <f t="shared" si="18"/>
        <v xml:space="preserve">
				buy_influence_1point0_mf_1 = { text = buy_influence_1point0_mf_response }
				buy_influence_1point0_mf_2 = { text = buy_influence_1point0_mf_response }
				buy_influence_1point0_mf_3 = { text = buy_influence_1point0_mf_response }
				buy_influence_1point0_mf_4 = { text = buy_influence_1point0_mf_response }
				buy_influence_1point0_mf_5 = { text = buy_influence_1point0_mf_response }</v>
      </c>
      <c r="AN14" s="14" t="str">
        <f>newline &amp; space &amp; L14 &amp; "_name:0 " &amp; doublequote &amp; "$" &amp; $Y14 &amp; "$" &amp; doublequote</f>
        <v xml:space="preserve">
 buy_influence_1point0_mf_1_name:0 "$buy_influence_1point0_mf_name$"</v>
      </c>
      <c r="AO14" s="15" t="str">
        <f>newline &amp; space &amp; M14 &amp; "_name:0 " &amp; doublequote &amp; "$" &amp; $Y14 &amp; "$" &amp; doublequote</f>
        <v xml:space="preserve">
 buy_influence_1point0_mf_2_name:0 "$buy_influence_1point0_mf_name$"</v>
      </c>
      <c r="AP14" s="15" t="str">
        <f>newline &amp; space &amp; N14 &amp; "_name:0 " &amp; doublequote &amp; "$" &amp; $Y14 &amp; "$" &amp; doublequote</f>
        <v xml:space="preserve">
 buy_influence_1point0_mf_3_name:0 "$buy_influence_1point0_mf_name$"</v>
      </c>
      <c r="AQ14" s="15" t="str">
        <f>newline &amp; space &amp; O14 &amp; "_name:0 " &amp; doublequote &amp; "$" &amp; $Y14 &amp; "$" &amp; doublequote</f>
        <v xml:space="preserve">
 buy_influence_1point0_mf_4_name:0 "$buy_influence_1point0_mf_name$"</v>
      </c>
      <c r="AR14" s="15" t="str">
        <f>newline &amp; space &amp; P14 &amp; "_name:0 " &amp; doublequote &amp; "$" &amp; $Y14 &amp; "$" &amp; doublequote</f>
        <v xml:space="preserve">
 buy_influence_1point0_mf_5_name:0 "$buy_influence_1point0_mf_name$"</v>
      </c>
      <c r="AS14" s="18" t="str">
        <f t="shared" si="19"/>
        <v xml:space="preserve">
 buy_influence_1point0_mf_1_name:0 "$buy_influence_1point0_mf_name$"
 buy_influence_1point0_mf_2_name:0 "$buy_influence_1point0_mf_name$"
 buy_influence_1point0_mf_3_name:0 "$buy_influence_1point0_mf_name$"
 buy_influence_1point0_mf_4_name:0 "$buy_influence_1point0_mf_name$"
 buy_influence_1point0_mf_5_name:0 "$buy_influence_1point0_mf_name$"</v>
      </c>
      <c r="AT14" s="14" t="str">
        <f>newline &amp; space &amp; L14 &amp; "_desc:0 " &amp; doublequote &amp; "$" &amp; $Z14 &amp; "$" &amp; doublequote</f>
        <v xml:space="preserve">
 buy_influence_1point0_mf_1_desc:0 "$buy_influence_1point0_mf_desc$"</v>
      </c>
      <c r="AU14" s="15" t="str">
        <f>newline &amp; space &amp; M14 &amp; "_desc:0 " &amp; doublequote &amp; "$" &amp; $Z14 &amp; "$" &amp; doublequote</f>
        <v xml:space="preserve">
 buy_influence_1point0_mf_2_desc:0 "$buy_influence_1point0_mf_desc$"</v>
      </c>
      <c r="AV14" s="15" t="str">
        <f>newline &amp; space &amp; N14 &amp; "_desc:0 " &amp; doublequote &amp; "$" &amp; $Z14 &amp; "$" &amp; doublequote</f>
        <v xml:space="preserve">
 buy_influence_1point0_mf_3_desc:0 "$buy_influence_1point0_mf_desc$"</v>
      </c>
      <c r="AW14" s="15" t="str">
        <f>newline &amp; space &amp; O14 &amp; "_desc:0 " &amp; doublequote &amp; "$" &amp; $Z14 &amp; "$" &amp; doublequote</f>
        <v xml:space="preserve">
 buy_influence_1point0_mf_4_desc:0 "$buy_influence_1point0_mf_desc$"</v>
      </c>
      <c r="AX14" s="15" t="str">
        <f>newline &amp; space &amp; P14 &amp; "_desc:0 " &amp; doublequote &amp; "$" &amp; $Z14 &amp; "$" &amp; doublequote</f>
        <v xml:space="preserve">
 buy_influence_1point0_mf_5_desc:0 "$buy_influence_1point0_mf_desc$"</v>
      </c>
      <c r="AY14" s="16" t="str">
        <f t="shared" si="20"/>
        <v xml:space="preserve">
 buy_influence_1point0_mf_1_desc:0 "$buy_influence_1point0_mf_desc$"
 buy_influence_1point0_mf_2_desc:0 "$buy_influence_1point0_mf_desc$"
 buy_influence_1point0_mf_3_desc:0 "$buy_influence_1point0_mf_desc$"
 buy_influence_1point0_mf_4_desc:0 "$buy_influence_1point0_mf_desc$"
 buy_influence_1point0_mf_5_desc:0 "$buy_influence_1point0_mf_desc$"</v>
      </c>
    </row>
    <row r="15" spans="2:51" s="2" customFormat="1" x14ac:dyDescent="0.45">
      <c r="B15" s="55" t="s">
        <v>12</v>
      </c>
      <c r="C15" s="56" t="s">
        <v>13</v>
      </c>
      <c r="D15" s="43">
        <v>1.5</v>
      </c>
      <c r="E15" s="43">
        <f t="shared" si="21"/>
        <v>15</v>
      </c>
      <c r="F15" s="57"/>
      <c r="G15" s="58">
        <v>80</v>
      </c>
      <c r="H15" s="58">
        <v>40</v>
      </c>
      <c r="I15" s="56"/>
      <c r="J15" s="43">
        <v>1</v>
      </c>
      <c r="K15" s="14" t="str">
        <f t="shared" si="22"/>
        <v>buy_influence_1point5_mf</v>
      </c>
      <c r="L15" s="36" t="str">
        <f t="shared" si="23"/>
        <v>buy_influence_1point5_mf_1</v>
      </c>
      <c r="M15" s="37" t="str">
        <f t="shared" si="0"/>
        <v>buy_influence_1point5_mf_2</v>
      </c>
      <c r="N15" s="37" t="str">
        <f t="shared" si="0"/>
        <v>buy_influence_1point5_mf_3</v>
      </c>
      <c r="O15" s="37" t="str">
        <f t="shared" si="0"/>
        <v>buy_influence_1point5_mf_4</v>
      </c>
      <c r="P15" s="38" t="str">
        <f t="shared" si="0"/>
        <v>buy_influence_1point5_mf_5</v>
      </c>
      <c r="Q15" s="17" t="str">
        <f t="shared" si="1"/>
        <v xml:space="preserve">
			has_modifier = buy_influence_1point5_mf_1
			has_modifier = buy_influence_1point5_mf_2
			has_modifier = buy_influence_1point5_mf_3
			has_modifier = buy_influence_1point5_mf_4
			has_modifier = buy_influence_1point5_mf_5</v>
      </c>
      <c r="R15" s="25" t="str">
        <f t="shared" si="2"/>
        <v xml:space="preserve">
		remove_modifier = buy_influence_1point5_mf_1
		remove_modifier = buy_influence_1point5_mf_2
		remove_modifier = buy_influence_1point5_mf_3
		remove_modifier = buy_influence_1point5_mf_4
		remove_modifier = buy_influence_1point5_mf_5</v>
      </c>
      <c r="S15" s="14" t="str">
        <f t="shared" si="3"/>
        <v xml:space="preserve">
buy_influence_1point5_mf_1 = {
	icon = "gfx/interface/icons/modifiers/mod_country_previous_deals.dds"
	country_base_influence_produces_add = 1.5
	country_base_minerals_produces_add = -80
	country_base_food_produces_add = -40
}</v>
      </c>
      <c r="T15" s="15" t="str">
        <f t="shared" si="4"/>
        <v xml:space="preserve">
buy_influence_1point5_mf_2 = {
	icon = "gfx/interface/icons/modifiers/mod_country_previous_deals.dds"
	country_base_influence_produces_add = 1.5
	country_base_minerals_produces_add = -160
	country_base_food_produces_add = -80
}</v>
      </c>
      <c r="U15" s="15" t="str">
        <f t="shared" si="5"/>
        <v xml:space="preserve">
buy_influence_1point5_mf_3 = {
	icon = "gfx/interface/icons/modifiers/mod_country_previous_deals.dds"
	country_base_influence_produces_add = 1.5
	country_base_minerals_produces_add = -240
	country_base_food_produces_add = -120
}</v>
      </c>
      <c r="V15" s="15" t="str">
        <f t="shared" si="6"/>
        <v xml:space="preserve">
buy_influence_1point5_mf_4 = {
	icon = "gfx/interface/icons/modifiers/mod_country_previous_deals.dds"
	country_base_influence_produces_add = 1.5
	country_base_minerals_produces_add = -320
	country_base_food_produces_add = -160
}</v>
      </c>
      <c r="W15" s="18" t="str">
        <f t="shared" si="7"/>
        <v xml:space="preserve">
buy_influence_1point5_mf_5 = {
	icon = "gfx/interface/icons/modifiers/mod_country_previous_deals.dds"
	country_base_influence_produces_add = 1.5
	country_base_minerals_produces_add = -400
	country_base_food_produces_add = -200
}</v>
      </c>
      <c r="X15" s="16" t="str">
        <f t="shared" si="24"/>
        <v xml:space="preserve">
buy_influence_1point5_mf_1 = {
	icon = "gfx/interface/icons/modifiers/mod_country_previous_deals.dds"
	country_base_influence_produces_add = 1.5
	country_base_minerals_produces_add = -80
	country_base_food_produces_add = -40
}
buy_influence_1point5_mf_2 = {
	icon = "gfx/interface/icons/modifiers/mod_country_previous_deals.dds"
	country_base_influence_produces_add = 1.5
	country_base_minerals_produces_add = -160
	country_base_food_produces_add = -80
}
buy_influence_1point5_mf_3 = {
	icon = "gfx/interface/icons/modifiers/mod_country_previous_deals.dds"
	country_base_influence_produces_add = 1.5
	country_base_minerals_produces_add = -240
	country_base_food_produces_add = -120
}
buy_influence_1point5_mf_4 = {
	icon = "gfx/interface/icons/modifiers/mod_country_previous_deals.dds"
	country_base_influence_produces_add = 1.5
	country_base_minerals_produces_add = -320
	country_base_food_produces_add = -160
}
buy_influence_1point5_mf_5 = {
	icon = "gfx/interface/icons/modifiers/mod_country_previous_deals.dds"
	country_base_influence_produces_add = 1.5
	country_base_minerals_produces_add = -400
	country_base_food_produces_add = -200
}</v>
      </c>
      <c r="Y15" s="25" t="str">
        <f t="shared" si="25"/>
        <v>buy_influence_1point5_mf_name</v>
      </c>
      <c r="Z15" s="15" t="str">
        <f t="shared" si="26"/>
        <v>buy_influence_1point5_mf_desc</v>
      </c>
      <c r="AA15" s="70" t="str">
        <f t="shared" si="27"/>
        <v>buy_influence_1point5_mf_response</v>
      </c>
      <c r="AB15" s="14" t="str">
        <f t="shared" si="8"/>
        <v xml:space="preserve">	option = {
		name = buy_influence_1point5_mf_name
		trigger = {
			num_pops &lt; 61
		}
		add_modifier = {
			modifier = buy_influence_1point5_mf_1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C15" s="15" t="str">
        <f t="shared" si="9"/>
        <v xml:space="preserve">	option = {
		name = buy_influence_1point5_mf_name
		trigger = {
			num_pops &gt; 60
			num_pops &lt; 121
		}
		add_modifier = {
			modifier = buy_influence_1point5_mf_2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D15" s="15" t="str">
        <f t="shared" si="10"/>
        <v xml:space="preserve">	option = {
		name = buy_influence_1point5_mf_name
		trigger = {
			num_pops &gt; 120
			num_pops &lt; 181
		}
		add_modifier = {
			modifier = buy_influence_1point5_mf_3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E15" s="15" t="str">
        <f t="shared" si="11"/>
        <v xml:space="preserve">	option = {
		name = buy_influence_1point5_mf_name
		trigger = {
			num_pops &gt; 180
			num_pops &lt; 241
		}
		add_modifier = {
			modifier = buy_influence_1point5_mf_4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F15" s="15" t="str">
        <f t="shared" si="12"/>
        <v xml:space="preserve">	option = {
		name = buy_influence_1point5_mf_name
		trigger = {
			num_pops &gt; 240
		}
		add_modifier = {
			modifier = buy_influence_1point5_mf_5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G15" s="16" t="str">
        <f t="shared" si="28"/>
        <v xml:space="preserve">	option = {
		name = buy_influence_1point5_mf_name
		trigger = {
			num_pops &lt; 61
		}
		add_modifier = {
			modifier = buy_influence_1point5_mf_1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60
			num_pops &lt; 121
		}
		add_modifier = {
			modifier = buy_influence_1point5_mf_2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120
			num_pops &lt; 181
		}
		add_modifier = {
			modifier = buy_influence_1point5_mf_3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180
			num_pops &lt; 241
		}
		add_modifier = {
			modifier = buy_influence_1point5_mf_4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240
		}
		add_modifier = {
			modifier = buy_influence_1point5_mf_5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</v>
      </c>
      <c r="AH15" s="14" t="str">
        <f t="shared" si="13"/>
        <v xml:space="preserve">
				buy_influence_1point5_mf_1 = { text = buy_influence_1point5_mf_response }</v>
      </c>
      <c r="AI15" s="15" t="str">
        <f t="shared" si="14"/>
        <v xml:space="preserve">
				buy_influence_1point5_mf_2 = { text = buy_influence_1point5_mf_response }</v>
      </c>
      <c r="AJ15" s="15" t="str">
        <f t="shared" si="15"/>
        <v xml:space="preserve">
				buy_influence_1point5_mf_3 = { text = buy_influence_1point5_mf_response }</v>
      </c>
      <c r="AK15" s="15" t="str">
        <f t="shared" si="16"/>
        <v xml:space="preserve">
				buy_influence_1point5_mf_4 = { text = buy_influence_1point5_mf_response }</v>
      </c>
      <c r="AL15" s="15" t="str">
        <f t="shared" si="17"/>
        <v xml:space="preserve">
				buy_influence_1point5_mf_5 = { text = buy_influence_1point5_mf_response }</v>
      </c>
      <c r="AM15" s="18" t="str">
        <f t="shared" si="18"/>
        <v xml:space="preserve">
				buy_influence_1point5_mf_1 = { text = buy_influence_1point5_mf_response }
				buy_influence_1point5_mf_2 = { text = buy_influence_1point5_mf_response }
				buy_influence_1point5_mf_3 = { text = buy_influence_1point5_mf_response }
				buy_influence_1point5_mf_4 = { text = buy_influence_1point5_mf_response }
				buy_influence_1point5_mf_5 = { text = buy_influence_1point5_mf_response }</v>
      </c>
      <c r="AN15" s="14" t="str">
        <f>newline &amp; space &amp; L15 &amp; "_name:0 " &amp; doublequote &amp; "$" &amp; $Y15 &amp; "$" &amp; doublequote</f>
        <v xml:space="preserve">
 buy_influence_1point5_mf_1_name:0 "$buy_influence_1point5_mf_name$"</v>
      </c>
      <c r="AO15" s="15" t="str">
        <f>newline &amp; space &amp; M15 &amp; "_name:0 " &amp; doublequote &amp; "$" &amp; $Y15 &amp; "$" &amp; doublequote</f>
        <v xml:space="preserve">
 buy_influence_1point5_mf_2_name:0 "$buy_influence_1point5_mf_name$"</v>
      </c>
      <c r="AP15" s="15" t="str">
        <f>newline &amp; space &amp; N15 &amp; "_name:0 " &amp; doublequote &amp; "$" &amp; $Y15 &amp; "$" &amp; doublequote</f>
        <v xml:space="preserve">
 buy_influence_1point5_mf_3_name:0 "$buy_influence_1point5_mf_name$"</v>
      </c>
      <c r="AQ15" s="15" t="str">
        <f>newline &amp; space &amp; O15 &amp; "_name:0 " &amp; doublequote &amp; "$" &amp; $Y15 &amp; "$" &amp; doublequote</f>
        <v xml:space="preserve">
 buy_influence_1point5_mf_4_name:0 "$buy_influence_1point5_mf_name$"</v>
      </c>
      <c r="AR15" s="15" t="str">
        <f>newline &amp; space &amp; P15 &amp; "_name:0 " &amp; doublequote &amp; "$" &amp; $Y15 &amp; "$" &amp; doublequote</f>
        <v xml:space="preserve">
 buy_influence_1point5_mf_5_name:0 "$buy_influence_1point5_mf_name$"</v>
      </c>
      <c r="AS15" s="18" t="str">
        <f t="shared" si="19"/>
        <v xml:space="preserve">
 buy_influence_1point5_mf_1_name:0 "$buy_influence_1point5_mf_name$"
 buy_influence_1point5_mf_2_name:0 "$buy_influence_1point5_mf_name$"
 buy_influence_1point5_mf_3_name:0 "$buy_influence_1point5_mf_name$"
 buy_influence_1point5_mf_4_name:0 "$buy_influence_1point5_mf_name$"
 buy_influence_1point5_mf_5_name:0 "$buy_influence_1point5_mf_name$"</v>
      </c>
      <c r="AT15" s="14" t="str">
        <f>newline &amp; space &amp; L15 &amp; "_desc:0 " &amp; doublequote &amp; "$" &amp; $Z15 &amp; "$" &amp; doublequote</f>
        <v xml:space="preserve">
 buy_influence_1point5_mf_1_desc:0 "$buy_influence_1point5_mf_desc$"</v>
      </c>
      <c r="AU15" s="15" t="str">
        <f>newline &amp; space &amp; M15 &amp; "_desc:0 " &amp; doublequote &amp; "$" &amp; $Z15 &amp; "$" &amp; doublequote</f>
        <v xml:space="preserve">
 buy_influence_1point5_mf_2_desc:0 "$buy_influence_1point5_mf_desc$"</v>
      </c>
      <c r="AV15" s="15" t="str">
        <f>newline &amp; space &amp; N15 &amp; "_desc:0 " &amp; doublequote &amp; "$" &amp; $Z15 &amp; "$" &amp; doublequote</f>
        <v xml:space="preserve">
 buy_influence_1point5_mf_3_desc:0 "$buy_influence_1point5_mf_desc$"</v>
      </c>
      <c r="AW15" s="15" t="str">
        <f>newline &amp; space &amp; O15 &amp; "_desc:0 " &amp; doublequote &amp; "$" &amp; $Z15 &amp; "$" &amp; doublequote</f>
        <v xml:space="preserve">
 buy_influence_1point5_mf_4_desc:0 "$buy_influence_1point5_mf_desc$"</v>
      </c>
      <c r="AX15" s="15" t="str">
        <f>newline &amp; space &amp; P15 &amp; "_desc:0 " &amp; doublequote &amp; "$" &amp; $Z15 &amp; "$" &amp; doublequote</f>
        <v xml:space="preserve">
 buy_influence_1point5_mf_5_desc:0 "$buy_influence_1point5_mf_desc$"</v>
      </c>
      <c r="AY15" s="16" t="str">
        <f t="shared" si="20"/>
        <v xml:space="preserve">
 buy_influence_1point5_mf_1_desc:0 "$buy_influence_1point5_mf_desc$"
 buy_influence_1point5_mf_2_desc:0 "$buy_influence_1point5_mf_desc$"
 buy_influence_1point5_mf_3_desc:0 "$buy_influence_1point5_mf_desc$"
 buy_influence_1point5_mf_4_desc:0 "$buy_influence_1point5_mf_desc$"
 buy_influence_1point5_mf_5_desc:0 "$buy_influence_1point5_mf_desc$"</v>
      </c>
    </row>
    <row r="16" spans="2:51" s="2" customFormat="1" x14ac:dyDescent="0.45">
      <c r="B16" s="55" t="s">
        <v>12</v>
      </c>
      <c r="C16" s="56" t="s">
        <v>13</v>
      </c>
      <c r="D16" s="43">
        <v>2</v>
      </c>
      <c r="E16" s="43">
        <f t="shared" si="21"/>
        <v>20</v>
      </c>
      <c r="F16" s="57"/>
      <c r="G16" s="58">
        <v>120</v>
      </c>
      <c r="H16" s="58">
        <v>60</v>
      </c>
      <c r="I16" s="56"/>
      <c r="J16" s="43">
        <v>1</v>
      </c>
      <c r="K16" s="14" t="str">
        <f t="shared" si="22"/>
        <v>buy_influence_2point0_mf</v>
      </c>
      <c r="L16" s="36" t="str">
        <f t="shared" si="23"/>
        <v>buy_influence_2point0_mf_1</v>
      </c>
      <c r="M16" s="37" t="str">
        <f t="shared" si="0"/>
        <v>buy_influence_2point0_mf_2</v>
      </c>
      <c r="N16" s="37" t="str">
        <f t="shared" si="0"/>
        <v>buy_influence_2point0_mf_3</v>
      </c>
      <c r="O16" s="37" t="str">
        <f t="shared" si="0"/>
        <v>buy_influence_2point0_mf_4</v>
      </c>
      <c r="P16" s="38" t="str">
        <f t="shared" si="0"/>
        <v>buy_influence_2point0_mf_5</v>
      </c>
      <c r="Q16" s="17" t="str">
        <f t="shared" si="1"/>
        <v xml:space="preserve">
			has_modifier = buy_influence_2point0_mf_1
			has_modifier = buy_influence_2point0_mf_2
			has_modifier = buy_influence_2point0_mf_3
			has_modifier = buy_influence_2point0_mf_4
			has_modifier = buy_influence_2point0_mf_5</v>
      </c>
      <c r="R16" s="25" t="str">
        <f t="shared" si="2"/>
        <v xml:space="preserve">
		remove_modifier = buy_influence_2point0_mf_1
		remove_modifier = buy_influence_2point0_mf_2
		remove_modifier = buy_influence_2point0_mf_3
		remove_modifier = buy_influence_2point0_mf_4
		remove_modifier = buy_influence_2point0_mf_5</v>
      </c>
      <c r="S16" s="14" t="str">
        <f t="shared" si="3"/>
        <v xml:space="preserve">
buy_influence_2point0_mf_1 = {
	icon = "gfx/interface/icons/modifiers/mod_country_previous_deals.dds"
	country_base_influence_produces_add = 2
	country_base_minerals_produces_add = -120
	country_base_food_produces_add = -60
}</v>
      </c>
      <c r="T16" s="15" t="str">
        <f t="shared" si="4"/>
        <v xml:space="preserve">
buy_influence_2point0_mf_2 = {
	icon = "gfx/interface/icons/modifiers/mod_country_previous_deals.dds"
	country_base_influence_produces_add = 2
	country_base_minerals_produces_add = -240
	country_base_food_produces_add = -120
}</v>
      </c>
      <c r="U16" s="15" t="str">
        <f t="shared" si="5"/>
        <v xml:space="preserve">
buy_influence_2point0_mf_3 = {
	icon = "gfx/interface/icons/modifiers/mod_country_previous_deals.dds"
	country_base_influence_produces_add = 2
	country_base_minerals_produces_add = -360
	country_base_food_produces_add = -180
}</v>
      </c>
      <c r="V16" s="15" t="str">
        <f t="shared" si="6"/>
        <v xml:space="preserve">
buy_influence_2point0_mf_4 = {
	icon = "gfx/interface/icons/modifiers/mod_country_previous_deals.dds"
	country_base_influence_produces_add = 2
	country_base_minerals_produces_add = -480
	country_base_food_produces_add = -240
}</v>
      </c>
      <c r="W16" s="18" t="str">
        <f t="shared" si="7"/>
        <v xml:space="preserve">
buy_influence_2point0_mf_5 = {
	icon = "gfx/interface/icons/modifiers/mod_country_previous_deals.dds"
	country_base_influence_produces_add = 2
	country_base_minerals_produces_add = -600
	country_base_food_produces_add = -300
}</v>
      </c>
      <c r="X16" s="16" t="str">
        <f t="shared" si="24"/>
        <v xml:space="preserve">
buy_influence_2point0_mf_1 = {
	icon = "gfx/interface/icons/modifiers/mod_country_previous_deals.dds"
	country_base_influence_produces_add = 2
	country_base_minerals_produces_add = -120
	country_base_food_produces_add = -60
}
buy_influence_2point0_mf_2 = {
	icon = "gfx/interface/icons/modifiers/mod_country_previous_deals.dds"
	country_base_influence_produces_add = 2
	country_base_minerals_produces_add = -240
	country_base_food_produces_add = -120
}
buy_influence_2point0_mf_3 = {
	icon = "gfx/interface/icons/modifiers/mod_country_previous_deals.dds"
	country_base_influence_produces_add = 2
	country_base_minerals_produces_add = -360
	country_base_food_produces_add = -180
}
buy_influence_2point0_mf_4 = {
	icon = "gfx/interface/icons/modifiers/mod_country_previous_deals.dds"
	country_base_influence_produces_add = 2
	country_base_minerals_produces_add = -480
	country_base_food_produces_add = -240
}
buy_influence_2point0_mf_5 = {
	icon = "gfx/interface/icons/modifiers/mod_country_previous_deals.dds"
	country_base_influence_produces_add = 2
	country_base_minerals_produces_add = -600
	country_base_food_produces_add = -300
}</v>
      </c>
      <c r="Y16" s="25" t="str">
        <f t="shared" si="25"/>
        <v>buy_influence_2point0_mf_name</v>
      </c>
      <c r="Z16" s="15" t="str">
        <f t="shared" si="26"/>
        <v>buy_influence_2point0_mf_desc</v>
      </c>
      <c r="AA16" s="70" t="str">
        <f t="shared" si="27"/>
        <v>buy_influence_2point0_mf_response</v>
      </c>
      <c r="AB16" s="14" t="str">
        <f t="shared" si="8"/>
        <v xml:space="preserve">	option = {
		name = buy_influence_2point0_mf_name
		trigger = {
			num_pops &lt; 61
		}
		add_modifier = {
			modifier = buy_influence_2point0_mf_1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C16" s="15" t="str">
        <f t="shared" si="9"/>
        <v xml:space="preserve">	option = {
		name = buy_influence_2point0_mf_name
		trigger = {
			num_pops &gt; 60
			num_pops &lt; 121
		}
		add_modifier = {
			modifier = buy_influence_2point0_mf_2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D16" s="15" t="str">
        <f t="shared" si="10"/>
        <v xml:space="preserve">	option = {
		name = buy_influence_2point0_mf_name
		trigger = {
			num_pops &gt; 120
			num_pops &lt; 181
		}
		add_modifier = {
			modifier = buy_influence_2point0_mf_3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E16" s="15" t="str">
        <f t="shared" si="11"/>
        <v xml:space="preserve">	option = {
		name = buy_influence_2point0_mf_name
		trigger = {
			num_pops &gt; 180
			num_pops &lt; 241
		}
		add_modifier = {
			modifier = buy_influence_2point0_mf_4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F16" s="15" t="str">
        <f t="shared" si="12"/>
        <v xml:space="preserve">	option = {
		name = buy_influence_2point0_mf_name
		trigger = {
			num_pops &gt; 240
		}
		add_modifier = {
			modifier = buy_influence_2point0_mf_5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G16" s="16" t="str">
        <f t="shared" si="28"/>
        <v xml:space="preserve">	option = {
		name = buy_influence_2point0_mf_name
		trigger = {
			num_pops &lt; 61
		}
		add_modifier = {
			modifier = buy_influence_2point0_mf_1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60
			num_pops &lt; 121
		}
		add_modifier = {
			modifier = buy_influence_2point0_mf_2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120
			num_pops &lt; 181
		}
		add_modifier = {
			modifier = buy_influence_2point0_mf_3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180
			num_pops &lt; 241
		}
		add_modifier = {
			modifier = buy_influence_2point0_mf_4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240
		}
		add_modifier = {
			modifier = buy_influence_2point0_mf_5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H16" s="14" t="str">
        <f t="shared" si="13"/>
        <v xml:space="preserve">
				buy_influence_2point0_mf_1 = { text = buy_influence_2point0_mf_response }</v>
      </c>
      <c r="AI16" s="15" t="str">
        <f t="shared" si="14"/>
        <v xml:space="preserve">
				buy_influence_2point0_mf_2 = { text = buy_influence_2point0_mf_response }</v>
      </c>
      <c r="AJ16" s="15" t="str">
        <f t="shared" si="15"/>
        <v xml:space="preserve">
				buy_influence_2point0_mf_3 = { text = buy_influence_2point0_mf_response }</v>
      </c>
      <c r="AK16" s="15" t="str">
        <f t="shared" si="16"/>
        <v xml:space="preserve">
				buy_influence_2point0_mf_4 = { text = buy_influence_2point0_mf_response }</v>
      </c>
      <c r="AL16" s="15" t="str">
        <f t="shared" si="17"/>
        <v xml:space="preserve">
				buy_influence_2point0_mf_5 = { text = buy_influence_2point0_mf_response }</v>
      </c>
      <c r="AM16" s="18" t="str">
        <f t="shared" si="18"/>
        <v xml:space="preserve">
				buy_influence_2point0_mf_1 = { text = buy_influence_2point0_mf_response }
				buy_influence_2point0_mf_2 = { text = buy_influence_2point0_mf_response }
				buy_influence_2point0_mf_3 = { text = buy_influence_2point0_mf_response }
				buy_influence_2point0_mf_4 = { text = buy_influence_2point0_mf_response }
				buy_influence_2point0_mf_5 = { text = buy_influence_2point0_mf_response }</v>
      </c>
      <c r="AN16" s="14" t="str">
        <f>newline &amp; space &amp; L16 &amp; "_name:0 " &amp; doublequote &amp; "$" &amp; $Y16 &amp; "$" &amp; doublequote</f>
        <v xml:space="preserve">
 buy_influence_2point0_mf_1_name:0 "$buy_influence_2point0_mf_name$"</v>
      </c>
      <c r="AO16" s="15" t="str">
        <f>newline &amp; space &amp; M16 &amp; "_name:0 " &amp; doublequote &amp; "$" &amp; $Y16 &amp; "$" &amp; doublequote</f>
        <v xml:space="preserve">
 buy_influence_2point0_mf_2_name:0 "$buy_influence_2point0_mf_name$"</v>
      </c>
      <c r="AP16" s="15" t="str">
        <f>newline &amp; space &amp; N16 &amp; "_name:0 " &amp; doublequote &amp; "$" &amp; $Y16 &amp; "$" &amp; doublequote</f>
        <v xml:space="preserve">
 buy_influence_2point0_mf_3_name:0 "$buy_influence_2point0_mf_name$"</v>
      </c>
      <c r="AQ16" s="15" t="str">
        <f>newline &amp; space &amp; O16 &amp; "_name:0 " &amp; doublequote &amp; "$" &amp; $Y16 &amp; "$" &amp; doublequote</f>
        <v xml:space="preserve">
 buy_influence_2point0_mf_4_name:0 "$buy_influence_2point0_mf_name$"</v>
      </c>
      <c r="AR16" s="15" t="str">
        <f>newline &amp; space &amp; P16 &amp; "_name:0 " &amp; doublequote &amp; "$" &amp; $Y16 &amp; "$" &amp; doublequote</f>
        <v xml:space="preserve">
 buy_influence_2point0_mf_5_name:0 "$buy_influence_2point0_mf_name$"</v>
      </c>
      <c r="AS16" s="18" t="str">
        <f t="shared" si="19"/>
        <v xml:space="preserve">
 buy_influence_2point0_mf_1_name:0 "$buy_influence_2point0_mf_name$"
 buy_influence_2point0_mf_2_name:0 "$buy_influence_2point0_mf_name$"
 buy_influence_2point0_mf_3_name:0 "$buy_influence_2point0_mf_name$"
 buy_influence_2point0_mf_4_name:0 "$buy_influence_2point0_mf_name$"
 buy_influence_2point0_mf_5_name:0 "$buy_influence_2point0_mf_name$"</v>
      </c>
      <c r="AT16" s="14" t="str">
        <f>newline &amp; space &amp; L16 &amp; "_desc:0 " &amp; doublequote &amp; "$" &amp; $Z16 &amp; "$" &amp; doublequote</f>
        <v xml:space="preserve">
 buy_influence_2point0_mf_1_desc:0 "$buy_influence_2point0_mf_desc$"</v>
      </c>
      <c r="AU16" s="15" t="str">
        <f>newline &amp; space &amp; M16 &amp; "_desc:0 " &amp; doublequote &amp; "$" &amp; $Z16 &amp; "$" &amp; doublequote</f>
        <v xml:space="preserve">
 buy_influence_2point0_mf_2_desc:0 "$buy_influence_2point0_mf_desc$"</v>
      </c>
      <c r="AV16" s="15" t="str">
        <f>newline &amp; space &amp; N16 &amp; "_desc:0 " &amp; doublequote &amp; "$" &amp; $Z16 &amp; "$" &amp; doublequote</f>
        <v xml:space="preserve">
 buy_influence_2point0_mf_3_desc:0 "$buy_influence_2point0_mf_desc$"</v>
      </c>
      <c r="AW16" s="15" t="str">
        <f>newline &amp; space &amp; O16 &amp; "_desc:0 " &amp; doublequote &amp; "$" &amp; $Z16 &amp; "$" &amp; doublequote</f>
        <v xml:space="preserve">
 buy_influence_2point0_mf_4_desc:0 "$buy_influence_2point0_mf_desc$"</v>
      </c>
      <c r="AX16" s="15" t="str">
        <f>newline &amp; space &amp; P16 &amp; "_desc:0 " &amp; doublequote &amp; "$" &amp; $Z16 &amp; "$" &amp; doublequote</f>
        <v xml:space="preserve">
 buy_influence_2point0_mf_5_desc:0 "$buy_influence_2point0_mf_desc$"</v>
      </c>
      <c r="AY16" s="16" t="str">
        <f t="shared" si="20"/>
        <v xml:space="preserve">
 buy_influence_2point0_mf_1_desc:0 "$buy_influence_2point0_mf_desc$"
 buy_influence_2point0_mf_2_desc:0 "$buy_influence_2point0_mf_desc$"
 buy_influence_2point0_mf_3_desc:0 "$buy_influence_2point0_mf_desc$"
 buy_influence_2point0_mf_4_desc:0 "$buy_influence_2point0_mf_desc$"
 buy_influence_2point0_mf_5_desc:0 "$buy_influence_2point0_mf_desc$"</v>
      </c>
    </row>
    <row r="17" spans="2:51" s="2" customFormat="1" x14ac:dyDescent="0.45">
      <c r="B17" s="55" t="s">
        <v>14</v>
      </c>
      <c r="C17" s="56" t="s">
        <v>15</v>
      </c>
      <c r="D17" s="43">
        <v>2</v>
      </c>
      <c r="E17" s="43">
        <f t="shared" si="21"/>
        <v>20</v>
      </c>
      <c r="F17" s="57">
        <v>40</v>
      </c>
      <c r="G17" s="58">
        <v>80</v>
      </c>
      <c r="H17" s="58"/>
      <c r="I17" s="56">
        <v>20</v>
      </c>
      <c r="J17" s="43">
        <v>1</v>
      </c>
      <c r="K17" s="14" t="str">
        <f t="shared" si="22"/>
        <v>buy_influence_2point0_emc</v>
      </c>
      <c r="L17" s="36" t="str">
        <f t="shared" si="23"/>
        <v>buy_influence_2point0_emc_1</v>
      </c>
      <c r="M17" s="37" t="str">
        <f t="shared" si="0"/>
        <v>buy_influence_2point0_emc_2</v>
      </c>
      <c r="N17" s="37" t="str">
        <f t="shared" si="0"/>
        <v>buy_influence_2point0_emc_3</v>
      </c>
      <c r="O17" s="37" t="str">
        <f t="shared" si="0"/>
        <v>buy_influence_2point0_emc_4</v>
      </c>
      <c r="P17" s="38" t="str">
        <f t="shared" si="0"/>
        <v>buy_influence_2point0_emc_5</v>
      </c>
      <c r="Q17" s="17" t="str">
        <f t="shared" si="1"/>
        <v xml:space="preserve">
			has_modifier = buy_influence_2point0_emc_1
			has_modifier = buy_influence_2point0_emc_2
			has_modifier = buy_influence_2point0_emc_3
			has_modifier = buy_influence_2point0_emc_4
			has_modifier = buy_influence_2point0_emc_5</v>
      </c>
      <c r="R17" s="25" t="str">
        <f t="shared" si="2"/>
        <v xml:space="preserve">
		remove_modifier = buy_influence_2point0_emc_1
		remove_modifier = buy_influence_2point0_emc_2
		remove_modifier = buy_influence_2point0_emc_3
		remove_modifier = buy_influence_2point0_emc_4
		remove_modifier = buy_influence_2point0_emc_5</v>
      </c>
      <c r="S17" s="14" t="str">
        <f t="shared" si="3"/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}</v>
      </c>
      <c r="T17" s="15" t="str">
        <f t="shared" si="4"/>
        <v xml:space="preserve">
buy_influence_2point0_emc_2 = {
	icon = "gfx/interface/icons/modifiers/mod_country_previous_deals.dds"
	country_base_influence_produces_add = 2
	country_base_energy_produces_add = -80
	country_base_minerals_produces_add = -160
	country_base_consumer_goods_produces_add = -40
}</v>
      </c>
      <c r="U17" s="15" t="str">
        <f t="shared" si="5"/>
        <v xml:space="preserve">
buy_influence_2point0_emc_3 = {
	icon = "gfx/interface/icons/modifiers/mod_country_previous_deals.dds"
	country_base_influence_produces_add = 2
	country_base_energy_produces_add = -120
	country_base_minerals_produces_add = -240
	country_base_consumer_goods_produces_add = -60
}</v>
      </c>
      <c r="V17" s="15" t="str">
        <f t="shared" si="6"/>
        <v xml:space="preserve">
buy_influence_2point0_emc_4 = {
	icon = "gfx/interface/icons/modifiers/mod_country_previous_deals.dds"
	country_base_influence_produces_add = 2
	country_base_energy_produces_add = -160
	country_base_minerals_produces_add = -320
	country_base_consumer_goods_produces_add = -80
}</v>
      </c>
      <c r="W17" s="18" t="str">
        <f t="shared" si="7"/>
        <v xml:space="preserve">
buy_influence_2point0_emc_5 = {
	icon = "gfx/interface/icons/modifiers/mod_country_previous_deals.dds"
	country_base_influence_produces_add = 2
	country_base_energy_produces_add = -200
	country_base_minerals_produces_add = -400
	country_base_consumer_goods_produces_add = -100
}</v>
      </c>
      <c r="X17" s="16" t="str">
        <f t="shared" si="24"/>
        <v xml:space="preserve">
buy_influence_2point0_emc_1 = {
	icon = "gfx/interface/icons/modifiers/mod_country_previous_deals.dds"
	country_base_influence_produces_add = 2
	country_base_energy_produces_add = -40
	country_base_minerals_produces_add = -80
	country_base_consumer_goods_produces_add = -20
}
buy_influence_2point0_emc_2 = {
	icon = "gfx/interface/icons/modifiers/mod_country_previous_deals.dds"
	country_base_influence_produces_add = 2
	country_base_energy_produces_add = -80
	country_base_minerals_produces_add = -160
	country_base_consumer_goods_produces_add = -40
}
buy_influence_2point0_emc_3 = {
	icon = "gfx/interface/icons/modifiers/mod_country_previous_deals.dds"
	country_base_influence_produces_add = 2
	country_base_energy_produces_add = -120
	country_base_minerals_produces_add = -240
	country_base_consumer_goods_produces_add = -60
}
buy_influence_2point0_emc_4 = {
	icon = "gfx/interface/icons/modifiers/mod_country_previous_deals.dds"
	country_base_influence_produces_add = 2
	country_base_energy_produces_add = -160
	country_base_minerals_produces_add = -320
	country_base_consumer_goods_produces_add = -80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}</v>
      </c>
      <c r="Y17" s="25" t="str">
        <f t="shared" si="25"/>
        <v>buy_influence_2point0_emc_name</v>
      </c>
      <c r="Z17" s="15" t="str">
        <f t="shared" si="26"/>
        <v>buy_influence_2point0_emc_desc</v>
      </c>
      <c r="AA17" s="70" t="str">
        <f t="shared" si="27"/>
        <v>buy_influence_2point0_emc_response</v>
      </c>
      <c r="AB17" s="14" t="str">
        <f t="shared" si="8"/>
        <v xml:space="preserve">	option = {
		name = buy_influence_2point0_emc_name
		trigger = {
			num_pops &lt; 61
		}
		add_modifier = {
			modifier = buy_influence_2point0_emc_1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C17" s="15" t="str">
        <f t="shared" si="9"/>
        <v xml:space="preserve">	option = {
		name = buy_influence_2point0_emc_name
		trigger = {
			num_pops &gt; 60
			num_pops &lt; 121
		}
		add_modifier = {
			modifier = buy_influence_2point0_emc_2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D17" s="15" t="str">
        <f t="shared" si="10"/>
        <v xml:space="preserve">	option = {
		name = buy_influence_2point0_emc_name
		trigger = {
			num_pops &gt; 120
			num_pops &lt; 181
		}
		add_modifier = {
			modifier = buy_influence_2point0_emc_3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E17" s="15" t="str">
        <f t="shared" si="11"/>
        <v xml:space="preserve">	option = {
		name = buy_influence_2point0_emc_name
		trigger = {
			num_pops &gt; 180
			num_pops &lt; 241
		}
		add_modifier = {
			modifier = buy_influence_2point0_emc_4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F17" s="15" t="str">
        <f t="shared" si="12"/>
        <v xml:space="preserve">	option = {
		name = buy_influence_2point0_emc_name
		trigger = {
			num_pops &gt; 240
		}
		add_modifier = {
			modifier = buy_influence_2point0_emc_5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G17" s="16" t="str">
        <f t="shared" si="28"/>
        <v xml:space="preserve">	option = {
		name = buy_influence_2point0_emc_name
		trigger = {
			num_pops &lt; 61
		}
		add_modifier = {
			modifier = buy_influence_2point0_emc_1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60
			num_pops &lt; 121
		}
		add_modifier = {
			modifier = buy_influence_2point0_emc_2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120
			num_pops &lt; 181
		}
		add_modifier = {
			modifier = buy_influence_2point0_emc_3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180
			num_pops &lt; 241
		}
		add_modifier = {
			modifier = buy_influence_2point0_emc_4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240
		}
		add_modifier = {
			modifier = buy_influence_2point0_emc_5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</v>
      </c>
      <c r="AH17" s="14" t="str">
        <f t="shared" si="13"/>
        <v xml:space="preserve">
				buy_influence_2point0_emc_1 = { text = buy_influence_2point0_emc_response }</v>
      </c>
      <c r="AI17" s="15" t="str">
        <f t="shared" si="14"/>
        <v xml:space="preserve">
				buy_influence_2point0_emc_2 = { text = buy_influence_2point0_emc_response }</v>
      </c>
      <c r="AJ17" s="15" t="str">
        <f t="shared" si="15"/>
        <v xml:space="preserve">
				buy_influence_2point0_emc_3 = { text = buy_influence_2point0_emc_response }</v>
      </c>
      <c r="AK17" s="15" t="str">
        <f t="shared" si="16"/>
        <v xml:space="preserve">
				buy_influence_2point0_emc_4 = { text = buy_influence_2point0_emc_response }</v>
      </c>
      <c r="AL17" s="15" t="str">
        <f t="shared" si="17"/>
        <v xml:space="preserve">
				buy_influence_2point0_emc_5 = { text = buy_influence_2point0_emc_response }</v>
      </c>
      <c r="AM17" s="18" t="str">
        <f t="shared" si="18"/>
        <v xml:space="preserve">
				buy_influence_2point0_emc_1 = { text = buy_influence_2point0_emc_response }
				buy_influence_2point0_emc_2 = { text = buy_influence_2point0_emc_response }
				buy_influence_2point0_emc_3 = { text = buy_influence_2point0_emc_response }
				buy_influence_2point0_emc_4 = { text = buy_influence_2point0_emc_response }
				buy_influence_2point0_emc_5 = { text = buy_influence_2point0_emc_response }</v>
      </c>
      <c r="AN17" s="14" t="str">
        <f>newline &amp; space &amp; L17 &amp; "_name:0 " &amp; doublequote &amp; "$" &amp; $Y17 &amp; "$" &amp; doublequote</f>
        <v xml:space="preserve">
 buy_influence_2point0_emc_1_name:0 "$buy_influence_2point0_emc_name$"</v>
      </c>
      <c r="AO17" s="15" t="str">
        <f>newline &amp; space &amp; M17 &amp; "_name:0 " &amp; doublequote &amp; "$" &amp; $Y17 &amp; "$" &amp; doublequote</f>
        <v xml:space="preserve">
 buy_influence_2point0_emc_2_name:0 "$buy_influence_2point0_emc_name$"</v>
      </c>
      <c r="AP17" s="15" t="str">
        <f>newline &amp; space &amp; N17 &amp; "_name:0 " &amp; doublequote &amp; "$" &amp; $Y17 &amp; "$" &amp; doublequote</f>
        <v xml:space="preserve">
 buy_influence_2point0_emc_3_name:0 "$buy_influence_2point0_emc_name$"</v>
      </c>
      <c r="AQ17" s="15" t="str">
        <f>newline &amp; space &amp; O17 &amp; "_name:0 " &amp; doublequote &amp; "$" &amp; $Y17 &amp; "$" &amp; doublequote</f>
        <v xml:space="preserve">
 buy_influence_2point0_emc_4_name:0 "$buy_influence_2point0_emc_name$"</v>
      </c>
      <c r="AR17" s="15" t="str">
        <f>newline &amp; space &amp; P17 &amp; "_name:0 " &amp; doublequote &amp; "$" &amp; $Y17 &amp; "$" &amp; doublequote</f>
        <v xml:space="preserve">
 buy_influence_2point0_emc_5_name:0 "$buy_influence_2point0_emc_name$"</v>
      </c>
      <c r="AS17" s="18" t="str">
        <f t="shared" si="19"/>
        <v xml:space="preserve">
 buy_influence_2point0_emc_1_name:0 "$buy_influence_2point0_emc_name$"
 buy_influence_2point0_emc_2_name:0 "$buy_influence_2point0_emc_name$"
 buy_influence_2point0_emc_3_name:0 "$buy_influence_2point0_emc_name$"
 buy_influence_2point0_emc_4_name:0 "$buy_influence_2point0_emc_name$"
 buy_influence_2point0_emc_5_name:0 "$buy_influence_2point0_emc_name$"</v>
      </c>
      <c r="AT17" s="14" t="str">
        <f>newline &amp; space &amp; L17 &amp; "_desc:0 " &amp; doublequote &amp; "$" &amp; $Z17 &amp; "$" &amp; doublequote</f>
        <v xml:space="preserve">
 buy_influence_2point0_emc_1_desc:0 "$buy_influence_2point0_emc_desc$"</v>
      </c>
      <c r="AU17" s="15" t="str">
        <f>newline &amp; space &amp; M17 &amp; "_desc:0 " &amp; doublequote &amp; "$" &amp; $Z17 &amp; "$" &amp; doublequote</f>
        <v xml:space="preserve">
 buy_influence_2point0_emc_2_desc:0 "$buy_influence_2point0_emc_desc$"</v>
      </c>
      <c r="AV17" s="15" t="str">
        <f>newline &amp; space &amp; N17 &amp; "_desc:0 " &amp; doublequote &amp; "$" &amp; $Z17 &amp; "$" &amp; doublequote</f>
        <v xml:space="preserve">
 buy_influence_2point0_emc_3_desc:0 "$buy_influence_2point0_emc_desc$"</v>
      </c>
      <c r="AW17" s="15" t="str">
        <f>newline &amp; space &amp; O17 &amp; "_desc:0 " &amp; doublequote &amp; "$" &amp; $Z17 &amp; "$" &amp; doublequote</f>
        <v xml:space="preserve">
 buy_influence_2point0_emc_4_desc:0 "$buy_influence_2point0_emc_desc$"</v>
      </c>
      <c r="AX17" s="15" t="str">
        <f>newline &amp; space &amp; P17 &amp; "_desc:0 " &amp; doublequote &amp; "$" &amp; $Z17 &amp; "$" &amp; doublequote</f>
        <v xml:space="preserve">
 buy_influence_2point0_emc_5_desc:0 "$buy_influence_2point0_emc_desc$"</v>
      </c>
      <c r="AY17" s="16" t="str">
        <f t="shared" si="20"/>
        <v xml:space="preserve">
 buy_influence_2point0_emc_1_desc:0 "$buy_influence_2point0_emc_desc$"
 buy_influence_2point0_emc_2_desc:0 "$buy_influence_2point0_emc_desc$"
 buy_influence_2point0_emc_3_desc:0 "$buy_influence_2point0_emc_desc$"
 buy_influence_2point0_emc_4_desc:0 "$buy_influence_2point0_emc_desc$"
 buy_influence_2point0_emc_5_desc:0 "$buy_influence_2point0_emc_desc$"</v>
      </c>
    </row>
    <row r="18" spans="2:51" s="2" customFormat="1" x14ac:dyDescent="0.45">
      <c r="B18" s="55" t="s">
        <v>14</v>
      </c>
      <c r="C18" s="56" t="s">
        <v>15</v>
      </c>
      <c r="D18" s="43">
        <v>3</v>
      </c>
      <c r="E18" s="43">
        <f t="shared" si="21"/>
        <v>25</v>
      </c>
      <c r="F18" s="57">
        <v>80</v>
      </c>
      <c r="G18" s="58">
        <v>160</v>
      </c>
      <c r="H18" s="58"/>
      <c r="I18" s="56">
        <v>40</v>
      </c>
      <c r="J18" s="43">
        <v>1</v>
      </c>
      <c r="K18" s="14" t="str">
        <f t="shared" si="22"/>
        <v>buy_influence_3point0_emc</v>
      </c>
      <c r="L18" s="36" t="str">
        <f t="shared" si="23"/>
        <v>buy_influence_3point0_emc_1</v>
      </c>
      <c r="M18" s="37" t="str">
        <f t="shared" si="0"/>
        <v>buy_influence_3point0_emc_2</v>
      </c>
      <c r="N18" s="37" t="str">
        <f t="shared" si="0"/>
        <v>buy_influence_3point0_emc_3</v>
      </c>
      <c r="O18" s="37" t="str">
        <f t="shared" si="0"/>
        <v>buy_influence_3point0_emc_4</v>
      </c>
      <c r="P18" s="38" t="str">
        <f t="shared" si="0"/>
        <v>buy_influence_3point0_emc_5</v>
      </c>
      <c r="Q18" s="17" t="str">
        <f t="shared" si="1"/>
        <v xml:space="preserve">
			has_modifier = buy_influence_3point0_emc_1
			has_modifier = buy_influence_3point0_emc_2
			has_modifier = buy_influence_3point0_emc_3
			has_modifier = buy_influence_3point0_emc_4
			has_modifier = buy_influence_3point0_emc_5</v>
      </c>
      <c r="R18" s="25" t="str">
        <f t="shared" si="2"/>
        <v xml:space="preserve">
		remove_modifier = buy_influence_3point0_emc_1
		remove_modifier = buy_influence_3point0_emc_2
		remove_modifier = buy_influence_3point0_emc_3
		remove_modifier = buy_influence_3point0_emc_4
		remove_modifier = buy_influence_3point0_emc_5</v>
      </c>
      <c r="S18" s="14" t="str">
        <f t="shared" si="3"/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}</v>
      </c>
      <c r="T18" s="15" t="str">
        <f t="shared" si="4"/>
        <v xml:space="preserve">
buy_influence_3point0_emc_2 = {
	icon = "gfx/interface/icons/modifiers/mod_country_previous_deals.dds"
	country_base_influence_produces_add = 3
	country_base_energy_produces_add = -160
	country_base_minerals_produces_add = -320
	country_base_consumer_goods_produces_add = -80
}</v>
      </c>
      <c r="U18" s="15" t="str">
        <f t="shared" si="5"/>
        <v xml:space="preserve">
buy_influence_3point0_emc_3 = {
	icon = "gfx/interface/icons/modifiers/mod_country_previous_deals.dds"
	country_base_influence_produces_add = 3
	country_base_energy_produces_add = -240
	country_base_minerals_produces_add = -480
	country_base_consumer_goods_produces_add = -120
}</v>
      </c>
      <c r="V18" s="15" t="str">
        <f t="shared" si="6"/>
        <v xml:space="preserve">
buy_influence_3point0_emc_4 = {
	icon = "gfx/interface/icons/modifiers/mod_country_previous_deals.dds"
	country_base_influence_produces_add = 3
	country_base_energy_produces_add = -320
	country_base_minerals_produces_add = -640
	country_base_consumer_goods_produces_add = -160
}</v>
      </c>
      <c r="W18" s="18" t="str">
        <f t="shared" si="7"/>
        <v xml:space="preserve">
buy_influence_3point0_emc_5 = {
	icon = "gfx/interface/icons/modifiers/mod_country_previous_deals.dds"
	country_base_influence_produces_add = 3
	country_base_energy_produces_add = -400
	country_base_minerals_produces_add = -800
	country_base_consumer_goods_produces_add = -200
}</v>
      </c>
      <c r="X18" s="16" t="str">
        <f t="shared" si="24"/>
        <v xml:space="preserve">
buy_influence_3point0_emc_1 = {
	icon = "gfx/interface/icons/modifiers/mod_country_previous_deals.dds"
	country_base_influence_produces_add = 3
	country_base_energy_produces_add = -80
	country_base_minerals_produces_add = -160
	country_base_consumer_goods_produces_add = -40
}
buy_influence_3point0_emc_2 = {
	icon = "gfx/interface/icons/modifiers/mod_country_previous_deals.dds"
	country_base_influence_produces_add = 3
	country_base_energy_produces_add = -160
	country_base_minerals_produces_add = -320
	country_base_consumer_goods_produces_add = -80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}</v>
      </c>
      <c r="Y18" s="25" t="str">
        <f t="shared" si="25"/>
        <v>buy_influence_3point0_emc_name</v>
      </c>
      <c r="Z18" s="15" t="str">
        <f t="shared" si="26"/>
        <v>buy_influence_3point0_emc_desc</v>
      </c>
      <c r="AA18" s="70" t="str">
        <f t="shared" si="27"/>
        <v>buy_influence_3point0_emc_response</v>
      </c>
      <c r="AB18" s="14" t="str">
        <f t="shared" si="8"/>
        <v xml:space="preserve">	option = {
		name = buy_influence_3point0_emc_name
		trigger = {
			num_pops &lt; 61
		}
		add_modifier = {
			modifier = buy_influence_3point0_emc_1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C18" s="15" t="str">
        <f t="shared" si="9"/>
        <v xml:space="preserve">	option = {
		name = buy_influence_3point0_emc_name
		trigger = {
			num_pops &gt; 60
			num_pops &lt; 121
		}
		add_modifier = {
			modifier = buy_influence_3point0_emc_2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D18" s="15" t="str">
        <f t="shared" si="10"/>
        <v xml:space="preserve">	option = {
		name = buy_influence_3point0_emc_name
		trigger = {
			num_pops &gt; 120
			num_pops &lt; 181
		}
		add_modifier = {
			modifier = buy_influence_3point0_emc_3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E18" s="15" t="str">
        <f t="shared" si="11"/>
        <v xml:space="preserve">	option = {
		name = buy_influence_3point0_emc_name
		trigger = {
			num_pops &gt; 180
			num_pops &lt; 241
		}
		add_modifier = {
			modifier = buy_influence_3point0_emc_4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F18" s="15" t="str">
        <f t="shared" si="12"/>
        <v xml:space="preserve">	option = {
		name = buy_influence_3point0_emc_name
		trigger = {
			num_pops &gt; 240
		}
		add_modifier = {
			modifier = buy_influence_3point0_emc_5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G18" s="16" t="str">
        <f t="shared" si="28"/>
        <v xml:space="preserve">	option = {
		name = buy_influence_3point0_emc_name
		trigger = {
			num_pops &lt; 61
		}
		add_modifier = {
			modifier = buy_influence_3point0_emc_1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60
			num_pops &lt; 121
		}
		add_modifier = {
			modifier = buy_influence_3point0_emc_2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120
			num_pops &lt; 181
		}
		add_modifier = {
			modifier = buy_influence_3point0_emc_3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180
			num_pops &lt; 241
		}
		add_modifier = {
			modifier = buy_influence_3point0_emc_4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240
		}
		add_modifier = {
			modifier = buy_influence_3point0_emc_5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H18" s="14" t="str">
        <f t="shared" si="13"/>
        <v xml:space="preserve">
				buy_influence_3point0_emc_1 = { text = buy_influence_3point0_emc_response }</v>
      </c>
      <c r="AI18" s="15" t="str">
        <f t="shared" si="14"/>
        <v xml:space="preserve">
				buy_influence_3point0_emc_2 = { text = buy_influence_3point0_emc_response }</v>
      </c>
      <c r="AJ18" s="15" t="str">
        <f t="shared" si="15"/>
        <v xml:space="preserve">
				buy_influence_3point0_emc_3 = { text = buy_influence_3point0_emc_response }</v>
      </c>
      <c r="AK18" s="15" t="str">
        <f t="shared" si="16"/>
        <v xml:space="preserve">
				buy_influence_3point0_emc_4 = { text = buy_influence_3point0_emc_response }</v>
      </c>
      <c r="AL18" s="15" t="str">
        <f t="shared" si="17"/>
        <v xml:space="preserve">
				buy_influence_3point0_emc_5 = { text = buy_influence_3point0_emc_response }</v>
      </c>
      <c r="AM18" s="18" t="str">
        <f t="shared" si="18"/>
        <v xml:space="preserve">
				buy_influence_3point0_emc_1 = { text = buy_influence_3point0_emc_response }
				buy_influence_3point0_emc_2 = { text = buy_influence_3point0_emc_response }
				buy_influence_3point0_emc_3 = { text = buy_influence_3point0_emc_response }
				buy_influence_3point0_emc_4 = { text = buy_influence_3point0_emc_response }
				buy_influence_3point0_emc_5 = { text = buy_influence_3point0_emc_response }</v>
      </c>
      <c r="AN18" s="14" t="str">
        <f>newline &amp; space &amp; L18 &amp; "_name:0 " &amp; doublequote &amp; "$" &amp; $Y18 &amp; "$" &amp; doublequote</f>
        <v xml:space="preserve">
 buy_influence_3point0_emc_1_name:0 "$buy_influence_3point0_emc_name$"</v>
      </c>
      <c r="AO18" s="15" t="str">
        <f>newline &amp; space &amp; M18 &amp; "_name:0 " &amp; doublequote &amp; "$" &amp; $Y18 &amp; "$" &amp; doublequote</f>
        <v xml:space="preserve">
 buy_influence_3point0_emc_2_name:0 "$buy_influence_3point0_emc_name$"</v>
      </c>
      <c r="AP18" s="15" t="str">
        <f>newline &amp; space &amp; N18 &amp; "_name:0 " &amp; doublequote &amp; "$" &amp; $Y18 &amp; "$" &amp; doublequote</f>
        <v xml:space="preserve">
 buy_influence_3point0_emc_3_name:0 "$buy_influence_3point0_emc_name$"</v>
      </c>
      <c r="AQ18" s="15" t="str">
        <f>newline &amp; space &amp; O18 &amp; "_name:0 " &amp; doublequote &amp; "$" &amp; $Y18 &amp; "$" &amp; doublequote</f>
        <v xml:space="preserve">
 buy_influence_3point0_emc_4_name:0 "$buy_influence_3point0_emc_name$"</v>
      </c>
      <c r="AR18" s="15" t="str">
        <f>newline &amp; space &amp; P18 &amp; "_name:0 " &amp; doublequote &amp; "$" &amp; $Y18 &amp; "$" &amp; doublequote</f>
        <v xml:space="preserve">
 buy_influence_3point0_emc_5_name:0 "$buy_influence_3point0_emc_name$"</v>
      </c>
      <c r="AS18" s="18" t="str">
        <f t="shared" si="19"/>
        <v xml:space="preserve">
 buy_influence_3point0_emc_1_name:0 "$buy_influence_3point0_emc_name$"
 buy_influence_3point0_emc_2_name:0 "$buy_influence_3point0_emc_name$"
 buy_influence_3point0_emc_3_name:0 "$buy_influence_3point0_emc_name$"
 buy_influence_3point0_emc_4_name:0 "$buy_influence_3point0_emc_name$"
 buy_influence_3point0_emc_5_name:0 "$buy_influence_3point0_emc_name$"</v>
      </c>
      <c r="AT18" s="14" t="str">
        <f>newline &amp; space &amp; L18 &amp; "_desc:0 " &amp; doublequote &amp; "$" &amp; $Z18 &amp; "$" &amp; doublequote</f>
        <v xml:space="preserve">
 buy_influence_3point0_emc_1_desc:0 "$buy_influence_3point0_emc_desc$"</v>
      </c>
      <c r="AU18" s="15" t="str">
        <f>newline &amp; space &amp; M18 &amp; "_desc:0 " &amp; doublequote &amp; "$" &amp; $Z18 &amp; "$" &amp; doublequote</f>
        <v xml:space="preserve">
 buy_influence_3point0_emc_2_desc:0 "$buy_influence_3point0_emc_desc$"</v>
      </c>
      <c r="AV18" s="15" t="str">
        <f>newline &amp; space &amp; N18 &amp; "_desc:0 " &amp; doublequote &amp; "$" &amp; $Z18 &amp; "$" &amp; doublequote</f>
        <v xml:space="preserve">
 buy_influence_3point0_emc_3_desc:0 "$buy_influence_3point0_emc_desc$"</v>
      </c>
      <c r="AW18" s="15" t="str">
        <f>newline &amp; space &amp; O18 &amp; "_desc:0 " &amp; doublequote &amp; "$" &amp; $Z18 &amp; "$" &amp; doublequote</f>
        <v xml:space="preserve">
 buy_influence_3point0_emc_4_desc:0 "$buy_influence_3point0_emc_desc$"</v>
      </c>
      <c r="AX18" s="15" t="str">
        <f>newline &amp; space &amp; P18 &amp; "_desc:0 " &amp; doublequote &amp; "$" &amp; $Z18 &amp; "$" &amp; doublequote</f>
        <v xml:space="preserve">
 buy_influence_3point0_emc_5_desc:0 "$buy_influence_3point0_emc_desc$"</v>
      </c>
      <c r="AY18" s="16" t="str">
        <f t="shared" si="20"/>
        <v xml:space="preserve">
 buy_influence_3point0_emc_1_desc:0 "$buy_influence_3point0_emc_desc$"
 buy_influence_3point0_emc_2_desc:0 "$buy_influence_3point0_emc_desc$"
 buy_influence_3point0_emc_3_desc:0 "$buy_influence_3point0_emc_desc$"
 buy_influence_3point0_emc_4_desc:0 "$buy_influence_3point0_emc_desc$"
 buy_influence_3point0_emc_5_desc:0 "$buy_influence_3point0_emc_desc$"</v>
      </c>
    </row>
    <row r="19" spans="2:51" s="2" customFormat="1" ht="14.65" thickBot="1" x14ac:dyDescent="0.5">
      <c r="B19" s="59" t="s">
        <v>14</v>
      </c>
      <c r="C19" s="60" t="s">
        <v>15</v>
      </c>
      <c r="D19" s="44">
        <v>4</v>
      </c>
      <c r="E19" s="44">
        <f t="shared" si="21"/>
        <v>25</v>
      </c>
      <c r="F19" s="61">
        <v>120</v>
      </c>
      <c r="G19" s="62">
        <v>240</v>
      </c>
      <c r="H19" s="62"/>
      <c r="I19" s="60">
        <v>60</v>
      </c>
      <c r="J19" s="44">
        <v>1</v>
      </c>
      <c r="K19" s="19" t="str">
        <f t="shared" si="22"/>
        <v>buy_influence_4point0_emc</v>
      </c>
      <c r="L19" s="39" t="str">
        <f t="shared" si="23"/>
        <v>buy_influence_4point0_emc_1</v>
      </c>
      <c r="M19" s="40" t="str">
        <f t="shared" si="0"/>
        <v>buy_influence_4point0_emc_2</v>
      </c>
      <c r="N19" s="40" t="str">
        <f t="shared" si="0"/>
        <v>buy_influence_4point0_emc_3</v>
      </c>
      <c r="O19" s="40" t="str">
        <f t="shared" si="0"/>
        <v>buy_influence_4point0_emc_4</v>
      </c>
      <c r="P19" s="41" t="str">
        <f t="shared" si="0"/>
        <v>buy_influence_4point0_emc_5</v>
      </c>
      <c r="Q19" s="22" t="str">
        <f t="shared" si="1"/>
        <v xml:space="preserve">
			has_modifier = buy_influence_4point0_emc_1
			has_modifier = buy_influence_4point0_emc_2
			has_modifier = buy_influence_4point0_emc_3
			has_modifier = buy_influence_4point0_emc_4
			has_modifier = buy_influence_4point0_emc_5</v>
      </c>
      <c r="R19" s="26" t="str">
        <f t="shared" si="2"/>
        <v xml:space="preserve">
		remove_modifier = buy_influence_4point0_emc_1
		remove_modifier = buy_influence_4point0_emc_2
		remove_modifier = buy_influence_4point0_emc_3
		remove_modifier = buy_influence_4point0_emc_4
		remove_modifier = buy_influence_4point0_emc_5</v>
      </c>
      <c r="S19" s="19" t="str">
        <f t="shared" si="3"/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}</v>
      </c>
      <c r="T19" s="20" t="str">
        <f t="shared" si="4"/>
        <v xml:space="preserve">
buy_influence_4point0_emc_2 = {
	icon = "gfx/interface/icons/modifiers/mod_country_previous_deals.dds"
	country_base_influence_produces_add = 4
	country_base_energy_produces_add = -240
	country_base_minerals_produces_add = -480
	country_base_consumer_goods_produces_add = -120
}</v>
      </c>
      <c r="U19" s="20" t="str">
        <f t="shared" si="5"/>
        <v xml:space="preserve">
buy_influence_4point0_emc_3 = {
	icon = "gfx/interface/icons/modifiers/mod_country_previous_deals.dds"
	country_base_influence_produces_add = 4
	country_base_energy_produces_add = -360
	country_base_minerals_produces_add = -720
	country_base_consumer_goods_produces_add = -180
}</v>
      </c>
      <c r="V19" s="20" t="str">
        <f t="shared" si="6"/>
        <v xml:space="preserve">
buy_influence_4point0_emc_4 = {
	icon = "gfx/interface/icons/modifiers/mod_country_previous_deals.dds"
	country_base_influence_produces_add = 4
	country_base_energy_produces_add = -480
	country_base_minerals_produces_add = -960
	country_base_consumer_goods_produces_add = -240
}</v>
      </c>
      <c r="W19" s="23" t="str">
        <f t="shared" si="7"/>
        <v xml:space="preserve">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X19" s="21" t="str">
        <f t="shared" si="24"/>
        <v xml:space="preserve">
buy_influence_4point0_emc_1 = {
	icon = "gfx/interface/icons/modifiers/mod_country_previous_deals.dds"
	country_base_influence_produces_add = 4
	country_base_energy_produces_add = -120
	country_base_minerals_produces_add = -240
	country_base_consumer_goods_produces_add = -60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Y19" s="26" t="str">
        <f t="shared" si="25"/>
        <v>buy_influence_4point0_emc_name</v>
      </c>
      <c r="Z19" s="20" t="str">
        <f t="shared" si="26"/>
        <v>buy_influence_4point0_emc_desc</v>
      </c>
      <c r="AA19" s="71" t="str">
        <f t="shared" si="27"/>
        <v>buy_influence_4point0_emc_response</v>
      </c>
      <c r="AB19" s="19" t="str">
        <f t="shared" si="8"/>
        <v xml:space="preserve">	option = {
		name = buy_influence_4point0_emc_name
		trigger = {
			num_pops &lt; 61
		}
		add_modifier = {
			modifier = buy_influence_4point0_emc_1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C19" s="20" t="str">
        <f t="shared" si="9"/>
        <v xml:space="preserve">	option = {
		name = buy_influence_4point0_emc_name
		trigger = {
			num_pops &gt; 60
			num_pops &lt; 121
		}
		add_modifier = {
			modifier = buy_influence_4point0_emc_2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D19" s="20" t="str">
        <f t="shared" si="10"/>
        <v xml:space="preserve">	option = {
		name = buy_influence_4point0_emc_name
		trigger = {
			num_pops &gt; 120
			num_pops &lt; 181
		}
		add_modifier = {
			modifier = buy_influence_4point0_emc_3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E19" s="20" t="str">
        <f t="shared" si="11"/>
        <v xml:space="preserve">	option = {
		name = buy_influence_4point0_emc_name
		trigger = {
			num_pops &gt; 180
			num_pops &lt; 241
		}
		add_modifier = {
			modifier = buy_influence_4point0_emc_4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F19" s="20" t="str">
        <f t="shared" si="12"/>
        <v xml:space="preserve">	option = {
		name = buy_influence_4point0_emc_name
		trigger = {
			num_pops &gt; 240
		}
		add_modifier = {
			modifier = buy_influence_4point0_emc_5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G19" s="21" t="str">
        <f t="shared" si="28"/>
        <v xml:space="preserve">	option = {
		name = buy_influence_4point0_emc_name
		trigger = {
			num_pops &lt; 61
		}
		add_modifier = {
			modifier = buy_influence_4point0_emc_1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60
			num_pops &lt; 121
		}
		add_modifier = {
			modifier = buy_influence_4point0_emc_2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120
			num_pops &lt; 181
		}
		add_modifier = {
			modifier = buy_influence_4point0_emc_3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180
			num_pops &lt; 241
		}
		add_modifier = {
			modifier = buy_influence_4point0_emc_4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240
		}
		add_modifier = {
			modifier = buy_influence_4point0_emc_5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</v>
      </c>
      <c r="AH19" s="19" t="str">
        <f t="shared" si="13"/>
        <v xml:space="preserve">
				buy_influence_4point0_emc_1 = { text = buy_influence_4point0_emc_response }</v>
      </c>
      <c r="AI19" s="20" t="str">
        <f t="shared" si="14"/>
        <v xml:space="preserve">
				buy_influence_4point0_emc_2 = { text = buy_influence_4point0_emc_response }</v>
      </c>
      <c r="AJ19" s="20" t="str">
        <f t="shared" si="15"/>
        <v xml:space="preserve">
				buy_influence_4point0_emc_3 = { text = buy_influence_4point0_emc_response }</v>
      </c>
      <c r="AK19" s="20" t="str">
        <f t="shared" si="16"/>
        <v xml:space="preserve">
				buy_influence_4point0_emc_4 = { text = buy_influence_4point0_emc_response }</v>
      </c>
      <c r="AL19" s="20" t="str">
        <f t="shared" si="17"/>
        <v xml:space="preserve">
				buy_influence_4point0_emc_5 = { text = buy_influence_4point0_emc_response }</v>
      </c>
      <c r="AM19" s="23" t="str">
        <f t="shared" si="18"/>
        <v xml:space="preserve">
				buy_influence_4point0_emc_1 = { text = buy_influence_4point0_emc_response }
				buy_influence_4point0_emc_2 = { text = buy_influence_4point0_emc_response }
				buy_influence_4point0_emc_3 = { text = buy_influence_4point0_emc_response }
				buy_influence_4point0_emc_4 = { text = buy_influence_4point0_emc_response }
				buy_influence_4point0_emc_5 = { text = buy_influence_4point0_emc_response }</v>
      </c>
      <c r="AN19" s="19" t="str">
        <f>newline &amp; space &amp; L19 &amp; "_name:0 " &amp; doublequote &amp; "$" &amp; $Y19 &amp; "$" &amp; doublequote</f>
        <v xml:space="preserve">
 buy_influence_4point0_emc_1_name:0 "$buy_influence_4point0_emc_name$"</v>
      </c>
      <c r="AO19" s="20" t="str">
        <f>newline &amp; space &amp; M19 &amp; "_name:0 " &amp; doublequote &amp; "$" &amp; $Y19 &amp; "$" &amp; doublequote</f>
        <v xml:space="preserve">
 buy_influence_4point0_emc_2_name:0 "$buy_influence_4point0_emc_name$"</v>
      </c>
      <c r="AP19" s="20" t="str">
        <f>newline &amp; space &amp; N19 &amp; "_name:0 " &amp; doublequote &amp; "$" &amp; $Y19 &amp; "$" &amp; doublequote</f>
        <v xml:space="preserve">
 buy_influence_4point0_emc_3_name:0 "$buy_influence_4point0_emc_name$"</v>
      </c>
      <c r="AQ19" s="20" t="str">
        <f>newline &amp; space &amp; O19 &amp; "_name:0 " &amp; doublequote &amp; "$" &amp; $Y19 &amp; "$" &amp; doublequote</f>
        <v xml:space="preserve">
 buy_influence_4point0_emc_4_name:0 "$buy_influence_4point0_emc_name$"</v>
      </c>
      <c r="AR19" s="20" t="str">
        <f>newline &amp; space &amp; P19 &amp; "_name:0 " &amp; doublequote &amp; "$" &amp; $Y19 &amp; "$" &amp; doublequote</f>
        <v xml:space="preserve">
 buy_influence_4point0_emc_5_name:0 "$buy_influence_4point0_emc_name$"</v>
      </c>
      <c r="AS19" s="23" t="str">
        <f t="shared" si="19"/>
        <v xml:space="preserve">
 buy_influence_4point0_emc_1_name:0 "$buy_influence_4point0_emc_name$"
 buy_influence_4point0_emc_2_name:0 "$buy_influence_4point0_emc_name$"
 buy_influence_4point0_emc_3_name:0 "$buy_influence_4point0_emc_name$"
 buy_influence_4point0_emc_4_name:0 "$buy_influence_4point0_emc_name$"
 buy_influence_4point0_emc_5_name:0 "$buy_influence_4point0_emc_name$"</v>
      </c>
      <c r="AT19" s="19" t="str">
        <f>newline &amp; space &amp; L19 &amp; "_desc:0 " &amp; doublequote &amp; "$" &amp; $Z19 &amp; "$" &amp; doublequote</f>
        <v xml:space="preserve">
 buy_influence_4point0_emc_1_desc:0 "$buy_influence_4point0_emc_desc$"</v>
      </c>
      <c r="AU19" s="20" t="str">
        <f>newline &amp; space &amp; M19 &amp; "_desc:0 " &amp; doublequote &amp; "$" &amp; $Z19 &amp; "$" &amp; doublequote</f>
        <v xml:space="preserve">
 buy_influence_4point0_emc_2_desc:0 "$buy_influence_4point0_emc_desc$"</v>
      </c>
      <c r="AV19" s="20" t="str">
        <f>newline &amp; space &amp; N19 &amp; "_desc:0 " &amp; doublequote &amp; "$" &amp; $Z19 &amp; "$" &amp; doublequote</f>
        <v xml:space="preserve">
 buy_influence_4point0_emc_3_desc:0 "$buy_influence_4point0_emc_desc$"</v>
      </c>
      <c r="AW19" s="20" t="str">
        <f>newline &amp; space &amp; O19 &amp; "_desc:0 " &amp; doublequote &amp; "$" &amp; $Z19 &amp; "$" &amp; doublequote</f>
        <v xml:space="preserve">
 buy_influence_4point0_emc_4_desc:0 "$buy_influence_4point0_emc_desc$"</v>
      </c>
      <c r="AX19" s="20" t="str">
        <f>newline &amp; space &amp; P19 &amp; "_desc:0 " &amp; doublequote &amp; "$" &amp; $Z19 &amp; "$" &amp; doublequote</f>
        <v xml:space="preserve">
 buy_influence_4point0_emc_5_desc:0 "$buy_influence_4point0_emc_desc$"</v>
      </c>
      <c r="AY19" s="21" t="str">
        <f t="shared" si="20"/>
        <v xml:space="preserve">
 buy_influence_4point0_emc_1_desc:0 "$buy_influence_4point0_emc_desc$"
 buy_influence_4point0_emc_2_desc:0 "$buy_influence_4point0_emc_desc$"
 buy_influence_4point0_emc_3_desc:0 "$buy_influence_4point0_emc_desc$"
 buy_influence_4point0_emc_4_desc:0 "$buy_influence_4point0_emc_desc$"
 buy_influence_4point0_emc_5_desc:0 "$buy_influence_4point0_emc_desc$"</v>
      </c>
    </row>
    <row r="20" spans="2:51" ht="14.65" thickBot="1" x14ac:dyDescent="0.5">
      <c r="Q20" s="11" t="str">
        <f xml:space="preserve">
tab &amp; tab &amp; "#Generated code: Does the current (country) scope have any of the modifiers added by this mod?"
&amp; newline &amp; tab &amp; tab &amp; "OR = {" &amp;
CONCATENATE(Q9,Q10,Q11,Q12,Q13,Q14,Q15,Q16,Q17,Q18,Q19) &amp;
newline &amp; tab &amp; tab &amp; "}"</f>
        <v xml:space="preserve">		#Generated code: Does the current (country) scope have any of the modifiers added by this mod?
		OR = {
			has_modifier = buy_influence_0point5_e_1
			has_modifier = buy_influence_0point5_e_2
			has_modifier = buy_influence_0point5_e_3
			has_modifier = buy_influence_0point5_e_4
			has_modifier = buy_influence_0point5_e_5
			has_modifier = buy_influence_1point0_e_1
			has_modifier = buy_influence_1point0_e_2
			has_modifier = buy_influence_1point0_e_3
			has_modifier = buy_influence_1point0_e_4
			has_modifier = buy_influence_1point0_e_5
			has_modifier = buy_influence_1point0_em_1
			has_modifier = buy_influence_1point0_em_2
			has_modifier = buy_influence_1point0_em_3
			has_modifier = buy_influence_1point0_em_4
			has_modifier = buy_influence_1point0_em_5
			has_modifier = buy_influence_1point5_em_1
			has_modifier = buy_influence_1point5_em_2
			has_modifier = buy_influence_1point5_em_3
			has_modifier = buy_influence_1point5_em_4
			has_modifier = buy_influence_1point5_em_5
			has_modifier = buy_influence_2point0_em_1
			has_modifier = buy_influence_2point0_em_2
			has_modifier = buy_influence_2point0_em_3
			has_modifier = buy_influence_2point0_em_4
			has_modifier = buy_influence_2point0_em_5
			has_modifier = buy_influence_1point0_mf_1
			has_modifier = buy_influence_1point0_mf_2
			has_modifier = buy_influence_1point0_mf_3
			has_modifier = buy_influence_1point0_mf_4
			has_modifier = buy_influence_1point0_mf_5
			has_modifier = buy_influence_1point5_mf_1
			has_modifier = buy_influence_1point5_mf_2
			has_modifier = buy_influence_1point5_mf_3
			has_modifier = buy_influence_1point5_mf_4
			has_modifier = buy_influence_1point5_mf_5
			has_modifier = buy_influence_2point0_mf_1
			has_modifier = buy_influence_2point0_mf_2
			has_modifier = buy_influence_2point0_mf_3
			has_modifier = buy_influence_2point0_mf_4
			has_modifier = buy_influence_2point0_mf_5
			has_modifier = buy_influence_2point0_emc_1
			has_modifier = buy_influence_2point0_emc_2
			has_modifier = buy_influence_2point0_emc_3
			has_modifier = buy_influence_2point0_emc_4
			has_modifier = buy_influence_2point0_emc_5
			has_modifier = buy_influence_3point0_emc_1
			has_modifier = buy_influence_3point0_emc_2
			has_modifier = buy_influence_3point0_emc_3
			has_modifier = buy_influence_3point0_emc_4
			has_modifier = buy_influence_3point0_emc_5
			has_modifier = buy_influence_4point0_emc_1
			has_modifier = buy_influence_4point0_emc_2
			has_modifier = buy_influence_4point0_emc_3
			has_modifier = buy_influence_4point0_emc_4
			has_modifier = buy_influence_4point0_emc_5
		}</v>
      </c>
      <c r="R20" s="11" t="str">
        <f>tab&amp;tab&amp;"#Generated code: Remove all of this mod's modifiers"&amp;CONCATENATE(R9,R10,R11,R12,R13,R14,R15,R16,R17,R18,R19)</f>
        <v xml:space="preserve">		#Generated code: Remove all of this mod's modifiers
		remove_modifier = buy_influence_0point5_e_1
		remove_modifier = buy_influence_0point5_e_2
		remove_modifier = buy_influence_0point5_e_3
		remove_modifier = buy_influence_0point5_e_4
		remove_modifier = buy_influence_0point5_e_5
		remove_modifier = buy_influence_1point0_e_1
		remove_modifier = buy_influence_1point0_e_2
		remove_modifier = buy_influence_1point0_e_3
		remove_modifier = buy_influence_1point0_e_4
		remove_modifier = buy_influence_1point0_e_5
		remove_modifier = buy_influence_1point0_em_1
		remove_modifier = buy_influence_1point0_em_2
		remove_modifier = buy_influence_1point0_em_3
		remove_modifier = buy_influence_1point0_em_4
		remove_modifier = buy_influence_1point0_em_5
		remove_modifier = buy_influence_1point5_em_1
		remove_modifier = buy_influence_1point5_em_2
		remove_modifier = buy_influence_1point5_em_3
		remove_modifier = buy_influence_1point5_em_4
		remove_modifier = buy_influence_1point5_em_5
		remove_modifier = buy_influence_2point0_em_1
		remove_modifier = buy_influence_2point0_em_2
		remove_modifier = buy_influence_2point0_em_3
		remove_modifier = buy_influence_2point0_em_4
		remove_modifier = buy_influence_2point0_em_5
		remove_modifier = buy_influence_1point0_mf_1
		remove_modifier = buy_influence_1point0_mf_2
		remove_modifier = buy_influence_1point0_mf_3
		remove_modifier = buy_influence_1point0_mf_4
		remove_modifier = buy_influence_1point0_mf_5
		remove_modifier = buy_influence_1point5_mf_1
		remove_modifier = buy_influence_1point5_mf_2
		remove_modifier = buy_influence_1point5_mf_3
		remove_modifier = buy_influence_1point5_mf_4
		remove_modifier = buy_influence_1point5_mf_5
		remove_modifier = buy_influence_2point0_mf_1
		remove_modifier = buy_influence_2point0_mf_2
		remove_modifier = buy_influence_2point0_mf_3
		remove_modifier = buy_influence_2point0_mf_4
		remove_modifier = buy_influence_2point0_mf_5
		remove_modifier = buy_influence_2point0_emc_1
		remove_modifier = buy_influence_2point0_emc_2
		remove_modifier = buy_influence_2point0_emc_3
		remove_modifier = buy_influence_2point0_emc_4
		remove_modifier = buy_influence_2point0_emc_5
		remove_modifier = buy_influence_3point0_emc_1
		remove_modifier = buy_influence_3point0_emc_2
		remove_modifier = buy_influence_3point0_emc_3
		remove_modifier = buy_influence_3point0_emc_4
		remove_modifier = buy_influence_3point0_emc_5
		remove_modifier = buy_influence_4point0_emc_1
		remove_modifier = buy_influence_4point0_emc_2
		remove_modifier = buy_influence_4point0_emc_3
		remove_modifier = buy_influence_4point0_emc_4
		remove_modifier = buy_influence_4point0_emc_5</v>
      </c>
      <c r="X20" s="30" t="str">
        <f>"#Generated code: Specification of static modifiers"&amp;newline&amp;newline&amp;CONCATENATE(X9,X10,X11,X12,X13,X14,X15,X16,X17,X18,X19)</f>
        <v>#Generated code: Specification of static modifiers
buy_influence_0point5_e_1 = {
	icon = "gfx/interface/icons/modifiers/mod_country_previous_deals.dds"
	country_base_influence_produces_add = 0.5
	country_base_energy_produces_add = -10
}
buy_influence_0point5_e_2 = {
	icon = "gfx/interface/icons/modifiers/mod_country_previous_deals.dds"
	country_base_influence_produces_add = 0.5
	country_base_energy_produces_add = -20
}
buy_influence_0point5_e_3 = {
	icon = "gfx/interface/icons/modifiers/mod_country_previous_deals.dds"
	country_base_influence_produces_add = 0.5
	country_base_energy_produces_add = -30
}
buy_influence_0point5_e_4 = {
	icon = "gfx/interface/icons/modifiers/mod_country_previous_deals.dds"
	country_base_influence_produces_add = 0.5
	country_base_energy_produces_add = -40
}
buy_influence_0point5_e_5 = {
	icon = "gfx/interface/icons/modifiers/mod_country_previous_deals.dds"
	country_base_influence_produces_add = 0.5
	country_base_energy_produces_add = -50
}
buy_influence_1point0_e_1 = {
	icon = "gfx/interface/icons/modifiers/mod_country_previous_deals.dds"
	country_base_influence_produces_add = 1
	country_base_energy_produces_add = -30
}
buy_influence_1point0_e_2 = {
	icon = "gfx/interface/icons/modifiers/mod_country_previous_deals.dds"
	country_base_influence_produces_add = 1
	country_base_energy_produces_add = -60
}
buy_influence_1point0_e_3 = {
	icon = "gfx/interface/icons/modifiers/mod_country_previous_deals.dds"
	country_base_influence_produces_add = 1
	country_base_energy_produces_add = -90
}
buy_influence_1point0_e_4 = {
	icon = "gfx/interface/icons/modifiers/mod_country_previous_deals.dds"
	country_base_influence_produces_add = 1
	country_base_energy_produces_add = -120
}
buy_influence_1point0_e_5 = {
	icon = "gfx/interface/icons/modifiers/mod_country_previous_deals.dds"
	country_base_influence_produces_add = 1
	country_base_energy_produces_add = -150
}
buy_influence_1point0_em_1 = {
	icon = "gfx/interface/icons/modifiers/mod_country_previous_deals.dds"
	country_base_influence_produces_add = 1
	country_base_energy_produces_add = -20
	country_base_minerals_produces_add = -40
}
buy_influence_1point0_em_2 = {
	icon = "gfx/interface/icons/modifiers/mod_country_previous_deals.dds"
	country_base_influence_produces_add = 1
	country_base_energy_produces_add = -40
	country_base_minerals_produces_add = -80
}
buy_influence_1point0_em_3 = {
	icon = "gfx/interface/icons/modifiers/mod_country_previous_deals.dds"
	country_base_influence_produces_add = 1
	country_base_energy_produces_add = -60
	country_base_minerals_produces_add = -120
}
buy_influence_1point0_em_4 = {
	icon = "gfx/interface/icons/modifiers/mod_country_previous_deals.dds"
	country_base_influence_produces_add = 1
	country_base_energy_produces_add = -80
	country_base_minerals_produces_add = -160
}
buy_influence_1point0_em_5 = {
	icon = "gfx/interface/icons/modifiers/mod_country_previous_deals.dds"
	country_base_influence_produces_add = 1
	country_base_energy_produces_add = -100
	country_base_minerals_produces_add = -200
}
buy_influence_1point5_em_1 = {
	icon = "gfx/interface/icons/modifiers/mod_country_previous_deals.dds"
	country_base_influence_produces_add = 1.5
	country_base_energy_produces_add = -40
	country_base_minerals_produces_add = -80
}
buy_influence_1point5_em_2 = {
	icon = "gfx/interface/icons/modifiers/mod_country_previous_deals.dds"
	country_base_influence_produces_add = 1.5
	country_base_energy_produces_add = -80
	country_base_minerals_produces_add = -160
}
buy_influence_1point5_em_3 = {
	icon = "gfx/interface/icons/modifiers/mod_country_previous_deals.dds"
	country_base_influence_produces_add = 1.5
	country_base_energy_produces_add = -120
	country_base_minerals_produces_add = -240
}
buy_influence_1point5_em_4 = {
	icon = "gfx/interface/icons/modifiers/mod_country_previous_deals.dds"
	country_base_influence_produces_add = 1.5
	country_base_energy_produces_add = -160
	country_base_minerals_produces_add = -320
}
buy_influence_1point5_em_5 = {
	icon = "gfx/interface/icons/modifiers/mod_country_previous_deals.dds"
	country_base_influence_produces_add = 1.5
	country_base_energy_produces_add = -200
	country_base_minerals_produces_add = -400
}
buy_influence_2point0_em_1 = {
	icon = "gfx/interface/icons/modifiers/mod_country_previous_deals.dds"
	country_base_influence_produces_add = 2
	country_base_energy_produces_add = -60
	country_base_minerals_produces_add = -120
}
buy_influence_2point0_em_2 = {
	icon = "gfx/interface/icons/modifiers/mod_country_previous_deals.dds"
	country_base_influence_produces_add = 2
	country_base_energy_produces_add = -120
	country_base_minerals_produces_add = -240
}
buy_influence_2point0_em_3 = {
	icon = "gfx/interface/icons/modifiers/mod_country_previous_deals.dds"
	country_base_influence_produces_add = 2
	country_base_energy_produces_add = -180
	country_base_minerals_produces_add = -360
}
buy_influence_2point0_em_4 = {
	icon = "gfx/interface/icons/modifiers/mod_country_previous_deals.dds"
	country_base_influence_produces_add = 2
	country_base_energy_produces_add = -240
	country_base_minerals_produces_add = -480
}
buy_influence_2point0_em_5 = {
	icon = "gfx/interface/icons/modifiers/mod_country_previous_deals.dds"
	country_base_influence_produces_add = 2
	country_base_energy_produces_add = -300
	country_base_minerals_produces_add = -600
}
buy_influence_1point0_mf_1 = {
	icon = "gfx/interface/icons/modifiers/mod_country_previous_deals.dds"
	country_base_influence_produces_add = 1
	country_base_minerals_produces_add = -40
	country_base_food_produces_add = -20
}
buy_influence_1point0_mf_2 = {
	icon = "gfx/interface/icons/modifiers/mod_country_previous_deals.dds"
	country_base_influence_produces_add = 1
	country_base_minerals_produces_add = -80
	country_base_food_produces_add = -40
}
buy_influence_1point0_mf_3 = {
	icon = "gfx/interface/icons/modifiers/mod_country_previous_deals.dds"
	country_base_influence_produces_add = 1
	country_base_minerals_produces_add = -120
	country_base_food_produces_add = -60
}
buy_influence_1point0_mf_4 = {
	icon = "gfx/interface/icons/modifiers/mod_country_previous_deals.dds"
	country_base_influence_produces_add = 1
	country_base_minerals_produces_add = -160
	country_base_food_produces_add = -80
}
buy_influence_1point0_mf_5 = {
	icon = "gfx/interface/icons/modifiers/mod_country_previous_deals.dds"
	country_base_influence_produces_add = 1
	country_base_minerals_produces_add = -200
	country_base_food_produces_add = -100
}
buy_influence_1point5_mf_1 = {
	icon = "gfx/interface/icons/modifiers/mod_country_previous_deals.dds"
	country_base_influence_produces_add = 1.5
	country_base_minerals_produces_add = -80
	country_base_food_produces_add = -40
}
buy_influence_1point5_mf_2 = {
	icon = "gfx/interface/icons/modifiers/mod_country_previous_deals.dds"
	country_base_influence_produces_add = 1.5
	country_base_minerals_produces_add = -160
	country_base_food_produces_add = -80
}
buy_influence_1point5_mf_3 = {
	icon = "gfx/interface/icons/modifiers/mod_country_previous_deals.dds"
	country_base_influence_produces_add = 1.5
	country_base_minerals_produces_add = -240
	country_base_food_produces_add = -120
}
buy_influence_1point5_mf_4 = {
	icon = "gfx/interface/icons/modifiers/mod_country_previous_deals.dds"
	country_base_influence_produces_add = 1.5
	country_base_minerals_produces_add = -320
	country_base_food_produces_add = -160
}
buy_influence_1point5_mf_5 = {
	icon = "gfx/interface/icons/modifiers/mod_country_previous_deals.dds"
	country_base_influence_produces_add = 1.5
	country_base_minerals_produces_add = -400
	country_base_food_produces_add = -200
}
buy_influence_2point0_mf_1 = {
	icon = "gfx/interface/icons/modifiers/mod_country_previous_deals.dds"
	country_base_influence_produces_add = 2
	country_base_minerals_produces_add = -120
	country_base_food_produces_add = -60
}
buy_influence_2point0_mf_2 = {
	icon = "gfx/interface/icons/modifiers/mod_country_previous_deals.dds"
	country_base_influence_produces_add = 2
	country_base_minerals_produces_add = -240
	country_base_food_produces_add = -120
}
buy_influence_2point0_mf_3 = {
	icon = "gfx/interface/icons/modifiers/mod_country_previous_deals.dds"
	country_base_influence_produces_add = 2
	country_base_minerals_produces_add = -360
	country_base_food_produces_add = -180
}
buy_influence_2point0_mf_4 = {
	icon = "gfx/interface/icons/modifiers/mod_country_previous_deals.dds"
	country_base_influence_produces_add = 2
	country_base_minerals_produces_add = -480
	country_base_food_produces_add = -240
}
buy_influence_2point0_mf_5 = {
	icon = "gfx/interface/icons/modifiers/mod_country_previous_deals.dds"
	country_base_influence_produces_add = 2
	country_base_minerals_produces_add = -600
	country_base_food_produces_add = -300
}
buy_influence_2point0_emc_1 = {
	icon = "gfx/interface/icons/modifiers/mod_country_previous_deals.dds"
	country_base_influence_produces_add = 2
	country_base_energy_produces_add = -40
	country_base_minerals_produces_add = -80
	country_base_consumer_goods_produces_add = -20
}
buy_influence_2point0_emc_2 = {
	icon = "gfx/interface/icons/modifiers/mod_country_previous_deals.dds"
	country_base_influence_produces_add = 2
	country_base_energy_produces_add = -80
	country_base_minerals_produces_add = -160
	country_base_consumer_goods_produces_add = -40
}
buy_influence_2point0_emc_3 = {
	icon = "gfx/interface/icons/modifiers/mod_country_previous_deals.dds"
	country_base_influence_produces_add = 2
	country_base_energy_produces_add = -120
	country_base_minerals_produces_add = -240
	country_base_consumer_goods_produces_add = -60
}
buy_influence_2point0_emc_4 = {
	icon = "gfx/interface/icons/modifiers/mod_country_previous_deals.dds"
	country_base_influence_produces_add = 2
	country_base_energy_produces_add = -160
	country_base_minerals_produces_add = -320
	country_base_consumer_goods_produces_add = -80
}
buy_influence_2point0_emc_5 = {
	icon = "gfx/interface/icons/modifiers/mod_country_previous_deals.dds"
	country_base_influence_produces_add = 2
	country_base_energy_produces_add = -200
	country_base_minerals_produces_add = -400
	country_base_consumer_goods_produces_add = -100
}
buy_influence_3point0_emc_1 = {
	icon = "gfx/interface/icons/modifiers/mod_country_previous_deals.dds"
	country_base_influence_produces_add = 3
	country_base_energy_produces_add = -80
	country_base_minerals_produces_add = -160
	country_base_consumer_goods_produces_add = -40
}
buy_influence_3point0_emc_2 = {
	icon = "gfx/interface/icons/modifiers/mod_country_previous_deals.dds"
	country_base_influence_produces_add = 3
	country_base_energy_produces_add = -160
	country_base_minerals_produces_add = -320
	country_base_consumer_goods_produces_add = -80
}
buy_influence_3point0_emc_3 = {
	icon = "gfx/interface/icons/modifiers/mod_country_previous_deals.dds"
	country_base_influence_produces_add = 3
	country_base_energy_produces_add = -240
	country_base_minerals_produces_add = -480
	country_base_consumer_goods_produces_add = -120
}
buy_influence_3point0_emc_4 = {
	icon = "gfx/interface/icons/modifiers/mod_country_previous_deals.dds"
	country_base_influence_produces_add = 3
	country_base_energy_produces_add = -320
	country_base_minerals_produces_add = -640
	country_base_consumer_goods_produces_add = -160
}
buy_influence_3point0_emc_5 = {
	icon = "gfx/interface/icons/modifiers/mod_country_previous_deals.dds"
	country_base_influence_produces_add = 3
	country_base_energy_produces_add = -400
	country_base_minerals_produces_add = -800
	country_base_consumer_goods_produces_add = -200
}
buy_influence_4point0_emc_1 = {
	icon = "gfx/interface/icons/modifiers/mod_country_previous_deals.dds"
	country_base_influence_produces_add = 4
	country_base_energy_produces_add = -120
	country_base_minerals_produces_add = -240
	country_base_consumer_goods_produces_add = -60
}
buy_influence_4point0_emc_2 = {
	icon = "gfx/interface/icons/modifiers/mod_country_previous_deals.dds"
	country_base_influence_produces_add = 4
	country_base_energy_produces_add = -240
	country_base_minerals_produces_add = -480
	country_base_consumer_goods_produces_add = -120
}
buy_influence_4point0_emc_3 = {
	icon = "gfx/interface/icons/modifiers/mod_country_previous_deals.dds"
	country_base_influence_produces_add = 4
	country_base_energy_produces_add = -360
	country_base_minerals_produces_add = -720
	country_base_consumer_goods_produces_add = -180
}
buy_influence_4point0_emc_4 = {
	icon = "gfx/interface/icons/modifiers/mod_country_previous_deals.dds"
	country_base_influence_produces_add = 4
	country_base_energy_produces_add = -480
	country_base_minerals_produces_add = -960
	country_base_consumer_goods_produces_add = -240
}
buy_influence_4point0_emc_5 = {
	icon = "gfx/interface/icons/modifiers/mod_country_previous_deals.dds"
	country_base_influence_produces_add = 4
	country_base_energy_produces_add = -600
	country_base_minerals_produces_add = -1200
	country_base_consumer_goods_produces_add = -300
}</v>
      </c>
      <c r="AB20" s="73"/>
      <c r="AC20" s="73"/>
      <c r="AD20" s="73"/>
      <c r="AE20" s="73"/>
      <c r="AF20" s="73"/>
      <c r="AG20" s="30" t="str">
        <f>"#################################################################" &amp; newline &amp;
"# Begin generated code: Purchase options" &amp; newline &amp;
"#################################################################" &amp; newline &amp;
newline &amp; newline &amp; CONCATENATE(AG9,AG10,AG11,AG12,AG13,AG14,AG15,AG16,AG17,AG18,AG19) &amp;
newline &amp; newline &amp; "#################################################################" &amp; newline &amp;
"# End of generated code: Purchase options" &amp; newline &amp;
"#################################################################" &amp; newline</f>
        <v xml:space="preserve">#################################################################
# Begin generated code: Purchase options
#################################################################
	option = {
		name = buy_influence_0point5_e_name
		trigger = {
			num_pops &lt; 61
		}
		add_modifier = {
			modifier = buy_influence_0point5_e_1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60
			num_pops &lt; 121
		}
		add_modifier = {
			modifier = buy_influence_0point5_e_2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120
			num_pops &lt; 181
		}
		add_modifier = {
			modifier = buy_influence_0point5_e_3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180
			num_pops &lt; 241
		}
		add_modifier = {
			modifier = buy_influence_0point5_e_4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buy_influence_0point5_e_name
		trigger = {
			num_pops &gt; 240
		}
		add_modifier = {
			modifier = buy_influence_0point5_e_5
			days = @buy_influence_buff_duration
		}
		custom_tooltip = opinion5
		hidden_effect = {
			event_target:artist_enclave_country = {
				add_trust = {
					who = root
					amount = 5
				}
			}
		}
		hidden_effect = {
			country_event = {
				id = buy_influence.110
				days = @buy_influence_renewal_interval
			}
		}
	}
	option = {
		name = buy_influence_1point0_e_name
		trigger = {
			num_pops &lt; 61
		}
		add_modifier = {
			modifier = buy_influence_1point0_e_1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60
			num_pops &lt; 121
		}
		add_modifier = {
			modifier = buy_influence_1point0_e_2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120
			num_pops &lt; 181
		}
		add_modifier = {
			modifier = buy_influence_1point0_e_3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180
			num_pops &lt; 241
		}
		add_modifier = {
			modifier = buy_influence_1point0_e_4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buy_influence_1point0_e_name
		trigger = {
			num_pops &gt; 240
		}
		add_modifier = {
			modifier = buy_influence_1point0_e_5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&lt; 61
		}
		add_modifier = {
			modifier = buy_influence_1point0_em_1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60
			num_pops &lt; 121
		}
		add_modifier = {
			modifier = buy_influence_1point0_em_2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120
			num_pops &lt; 181
		}
		add_modifier = {
			modifier = buy_influence_1point0_em_3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180
			num_pops &lt; 241
		}
		add_modifier = {
			modifier = buy_influence_1point0_em_4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buy_influence_1point0_em_name
		trigger = {
			num_pops &gt; 240
		}
		add_modifier = {
			modifier = buy_influence_1point0_em_5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buy_influence_1point5_em_name
		trigger = {
			num_pops &lt; 61
		}
		add_modifier = {
			modifier = buy_influence_1point5_em_1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60
			num_pops &lt; 121
		}
		add_modifier = {
			modifier = buy_influence_1point5_em_2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120
			num_pops &lt; 181
		}
		add_modifier = {
			modifier = buy_influence_1point5_em_3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180
			num_pops &lt; 241
		}
		add_modifier = {
			modifier = buy_influence_1point5_em_4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buy_influence_1point5_em_name
		trigger = {
			num_pops &gt; 240
		}
		add_modifier = {
			modifier = buy_influence_1point5_em_5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buy_influence_2point0_em_name
		trigger = {
			num_pops &lt; 61
		}
		add_modifier = {
			modifier = buy_influence_2point0_em_1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60
			num_pops &lt; 121
		}
		add_modifier = {
			modifier = buy_influence_2point0_em_2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120
			num_pops &lt; 181
		}
		add_modifier = {
			modifier = buy_influence_2point0_em_3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180
			num_pops &lt; 241
		}
		add_modifier = {
			modifier = buy_influence_2point0_em_4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buy_influence_2point0_em_name
		trigger = {
			num_pops &gt; 240
		}
		add_modifier = {
			modifier = buy_influence_2point0_em_5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buy_influence_1point0_mf_name
		trigger = {
			num_pops &lt; 61
		}
		add_modifier = {
			modifier = buy_influence_1point0_mf_1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60
			num_pops &lt; 121
		}
		add_modifier = {
			modifier = buy_influence_1point0_mf_2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120
			num_pops &lt; 181
		}
		add_modifier = {
			modifier = buy_influence_1point0_mf_3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180
			num_pops &lt; 241
		}
		add_modifier = {
			modifier = buy_influence_1point0_mf_4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buy_influence_1point0_mf_name
		trigger = {
			num_pops &gt; 240
		}
		add_modifier = {
			modifier = buy_influence_1point0_mf_5
			days = @buy_influence_buff_duration
		}
		custom_tooltip = opinion10
		hidden_effect = {
			event_target:artist_enclave_country = {
				add_trust = {
					who = root
					amount = 10
				}
			}
		}
		hidden_effect = {
			country_event = {
				id = buy_influence.110
				days = @buy_influence_renewal_interval
			}
		}
	}
	option = {
		name = buy_influence_1point5_mf_name
		trigger = {
			num_pops &lt; 61
		}
		add_modifier = {
			modifier = buy_influence_1point5_mf_1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60
			num_pops &lt; 121
		}
		add_modifier = {
			modifier = buy_influence_1point5_mf_2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120
			num_pops &lt; 181
		}
		add_modifier = {
			modifier = buy_influence_1point5_mf_3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180
			num_pops &lt; 241
		}
		add_modifier = {
			modifier = buy_influence_1point5_mf_4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buy_influence_1point5_mf_name
		trigger = {
			num_pops &gt; 240
		}
		add_modifier = {
			modifier = buy_influence_1point5_mf_5
			days = @buy_influence_buff_duration
		}
		custom_tooltip = opinion15
		hidden_effect = {
			event_target:artist_enclave_country = {
				add_trust = {
					who = root
					amount = 15
				}
			}
		}
		hidden_effect = {
			country_event = {
				id = buy_influence.110
				days = @buy_influence_renewal_interval
			}
		}
	}
	option = {
		name = buy_influence_2point0_mf_name
		trigger = {
			num_pops &lt; 61
		}
		add_modifier = {
			modifier = buy_influence_2point0_mf_1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60
			num_pops &lt; 121
		}
		add_modifier = {
			modifier = buy_influence_2point0_mf_2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120
			num_pops &lt; 181
		}
		add_modifier = {
			modifier = buy_influence_2point0_mf_3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180
			num_pops &lt; 241
		}
		add_modifier = {
			modifier = buy_influence_2point0_mf_4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buy_influence_2point0_mf_name
		trigger = {
			num_pops &gt; 240
		}
		add_modifier = {
			modifier = buy_influence_2point0_mf_5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&lt; 61
		}
		add_modifier = {
			modifier = buy_influence_2point0_emc_1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60
			num_pops &lt; 121
		}
		add_modifier = {
			modifier = buy_influence_2point0_emc_2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120
			num_pops &lt; 181
		}
		add_modifier = {
			modifier = buy_influence_2point0_emc_3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180
			num_pops &lt; 241
		}
		add_modifier = {
			modifier = buy_influence_2point0_emc_4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buy_influence_2point0_emc_name
		trigger = {
			num_pops &gt; 240
		}
		add_modifier = {
			modifier = buy_influence_2point0_emc_5
			days = @buy_influence_buff_duration
		}
		custom_tooltip = opinion20
		hidden_effect = {
			event_target:artist_enclave_country = {
				add_trust = {
					who = root
					amount = 20
				}
			}
		}
		hidden_effect = {
			country_event = {
				id = buy_influence.110
				days = @buy_influence_renewal_interval
			}
		}
	}
	option = {
		name = buy_influence_3point0_emc_name
		trigger = {
			num_pops &lt; 61
		}
		add_modifier = {
			modifier = buy_influence_3point0_emc_1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60
			num_pops &lt; 121
		}
		add_modifier = {
			modifier = buy_influence_3point0_emc_2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120
			num_pops &lt; 181
		}
		add_modifier = {
			modifier = buy_influence_3point0_emc_3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180
			num_pops &lt; 241
		}
		add_modifier = {
			modifier = buy_influence_3point0_emc_4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buy_influence_3point0_emc_name
		trigger = {
			num_pops &gt; 240
		}
		add_modifier = {
			modifier = buy_influence_3point0_emc_5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&lt; 61
		}
		add_modifier = {
			modifier = buy_influence_4point0_emc_1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60
			num_pops &lt; 121
		}
		add_modifier = {
			modifier = buy_influence_4point0_emc_2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120
			num_pops &lt; 181
		}
		add_modifier = {
			modifier = buy_influence_4point0_emc_3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180
			num_pops &lt; 241
		}
		add_modifier = {
			modifier = buy_influence_4point0_emc_4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	option = {
		name = buy_influence_4point0_emc_name
		trigger = {
			num_pops &gt; 240
		}
		add_modifier = {
			modifier = buy_influence_4point0_emc_5
			days = @buy_influence_buff_duration
		}
		custom_tooltip = opinion25
		hidden_effect = {
			event_target:artist_enclave_country = {
				add_trust = {
					who = root
					amount = 25
				}
			}
		}
		hidden_effect = {
			country_event = {
				id = buy_influence.110
				days = @buy_influence_renewal_interval
			}
		}
	}
#################################################################
# End of generated code: Purchase options
#################################################################
</v>
      </c>
      <c r="AM20" s="30" t="str">
        <f>tab &amp; tab &amp; tab &amp; tab &amp; "#Generated code: Custom purchase responses" &amp; newline &amp;
CONCATENATE(AM9,AM10,AM11,AM12,AM13,AM14,AM15,AM16,AM17,AM18,AM19) &amp; newline &amp; newline &amp;
tab &amp; tab &amp; tab &amp; tab &amp; "#End of generated code"</f>
        <v xml:space="preserve">				#Generated code: Custom purchase responses
				buy_influence_0point5_e_1 = { text = buy_influence_0point5_e_response }
				buy_influence_0point5_e_2 = { text = buy_influence_0point5_e_response }
				buy_influence_0point5_e_3 = { text = buy_influence_0point5_e_response }
				buy_influence_0point5_e_4 = { text = buy_influence_0point5_e_response }
				buy_influence_0point5_e_5 = { text = buy_influence_0point5_e_response }
				buy_influence_1point0_e_1 = { text = buy_influence_1point0_e_response }
				buy_influence_1point0_e_2 = { text = buy_influence_1point0_e_response }
				buy_influence_1point0_e_3 = { text = buy_influence_1point0_e_response }
				buy_influence_1point0_e_4 = { text = buy_influence_1point0_e_response }
				buy_influence_1point0_e_5 = { text = buy_influence_1point0_e_response }
				buy_influence_1point0_em_1 = { text = buy_influence_1point0_em_response }
				buy_influence_1point0_em_2 = { text = buy_influence_1point0_em_response }
				buy_influence_1point0_em_3 = { text = buy_influence_1point0_em_response }
				buy_influence_1point0_em_4 = { text = buy_influence_1point0_em_response }
				buy_influence_1point0_em_5 = { text = buy_influence_1point0_em_response }
				buy_influence_1point5_em_1 = { text = buy_influence_1point5_em_response }
				buy_influence_1point5_em_2 = { text = buy_influence_1point5_em_response }
				buy_influence_1point5_em_3 = { text = buy_influence_1point5_em_response }
				buy_influence_1point5_em_4 = { text = buy_influence_1point5_em_response }
				buy_influence_1point5_em_5 = { text = buy_influence_1point5_em_response }
				buy_influence_2point0_em_1 = { text = buy_influence_2point0_em_response }
				buy_influence_2point0_em_2 = { text = buy_influence_2point0_em_response }
				buy_influence_2point0_em_3 = { text = buy_influence_2point0_em_response }
				buy_influence_2point0_em_4 = { text = buy_influence_2point0_em_response }
				buy_influence_2point0_em_5 = { text = buy_influence_2point0_em_response }
				buy_influence_1point0_mf_1 = { text = buy_influence_1point0_mf_response }
				buy_influence_1point0_mf_2 = { text = buy_influence_1point0_mf_response }
				buy_influence_1point0_mf_3 = { text = buy_influence_1point0_mf_response }
				buy_influence_1point0_mf_4 = { text = buy_influence_1point0_mf_response }
				buy_influence_1point0_mf_5 = { text = buy_influence_1point0_mf_response }
				buy_influence_1point5_mf_1 = { text = buy_influence_1point5_mf_response }
				buy_influence_1point5_mf_2 = { text = buy_influence_1point5_mf_response }
				buy_influence_1point5_mf_3 = { text = buy_influence_1point5_mf_response }
				buy_influence_1point5_mf_4 = { text = buy_influence_1point5_mf_response }
				buy_influence_1point5_mf_5 = { text = buy_influence_1point5_mf_response }
				buy_influence_2point0_mf_1 = { text = buy_influence_2point0_mf_response }
				buy_influence_2point0_mf_2 = { text = buy_influence_2point0_mf_response }
				buy_influence_2point0_mf_3 = { text = buy_influence_2point0_mf_response }
				buy_influence_2point0_mf_4 = { text = buy_influence_2point0_mf_response }
				buy_influence_2point0_mf_5 = { text = buy_influence_2point0_mf_response }
				buy_influence_2point0_emc_1 = { text = buy_influence_2point0_emc_response }
				buy_influence_2point0_emc_2 = { text = buy_influence_2point0_emc_response }
				buy_influence_2point0_emc_3 = { text = buy_influence_2point0_emc_response }
				buy_influence_2point0_emc_4 = { text = buy_influence_2point0_emc_response }
				buy_influence_2point0_emc_5 = { text = buy_influence_2point0_emc_response }
				buy_influence_3point0_emc_1 = { text = buy_influence_3point0_emc_response }
				buy_influence_3point0_emc_2 = { text = buy_influence_3point0_emc_response }
				buy_influence_3point0_emc_3 = { text = buy_influence_3point0_emc_response }
				buy_influence_3point0_emc_4 = { text = buy_influence_3point0_emc_response }
				buy_influence_3point0_emc_5 = { text = buy_influence_3point0_emc_response }
				buy_influence_4point0_emc_1 = { text = buy_influence_4point0_emc_response }
				buy_influence_4point0_emc_2 = { text = buy_influence_4point0_emc_response }
				buy_influence_4point0_emc_3 = { text = buy_influence_4point0_emc_response }
				buy_influence_4point0_emc_4 = { text = buy_influence_4point0_emc_response }
				buy_influence_4point0_emc_5 = { text = buy_influence_4point0_emc_response }
				#End of generated code</v>
      </c>
      <c r="AS20" s="30" t="str">
        <f>space &amp; "#Generated code: Set modifier names equal to the generic (non-pop-dependent) name for each modifier" &amp;
CONCATENATE(AS9,AS10,AS11,AS12,AS13,AS14,AS15,AS16,AS17,AS18,AS19)</f>
        <v xml:space="preserve"> #Generated code: Set modifier names equal to the generic (non-pop-dependent) name for each modifier
 buy_influence_0point5_e_1_name:0 "$buy_influence_0point5_e_name$"
 buy_influence_0point5_e_2_name:0 "$buy_influence_0point5_e_name$"
 buy_influence_0point5_e_3_name:0 "$buy_influence_0point5_e_name$"
 buy_influence_0point5_e_4_name:0 "$buy_influence_0point5_e_name$"
 buy_influence_0point5_e_5_name:0 "$buy_influence_0point5_e_name$"
 buy_influence_1point0_e_1_name:0 "$buy_influence_1point0_e_name$"
 buy_influence_1point0_e_2_name:0 "$buy_influence_1point0_e_name$"
 buy_influence_1point0_e_3_name:0 "$buy_influence_1point0_e_name$"
 buy_influence_1point0_e_4_name:0 "$buy_influence_1point0_e_name$"
 buy_influence_1point0_e_5_name:0 "$buy_influence_1point0_e_name$"
 buy_influence_1point0_em_1_name:0 "$buy_influence_1point0_em_name$"
 buy_influence_1point0_em_2_name:0 "$buy_influence_1point0_em_name$"
 buy_influence_1point0_em_3_name:0 "$buy_influence_1point0_em_name$"
 buy_influence_1point0_em_4_name:0 "$buy_influence_1point0_em_name$"
 buy_influence_1point0_em_5_name:0 "$buy_influence_1point0_em_name$"
 buy_influence_1point5_em_1_name:0 "$buy_influence_1point5_em_name$"
 buy_influence_1point5_em_2_name:0 "$buy_influence_1point5_em_name$"
 buy_influence_1point5_em_3_name:0 "$buy_influence_1point5_em_name$"
 buy_influence_1point5_em_4_name:0 "$buy_influence_1point5_em_name$"
 buy_influence_1point5_em_5_name:0 "$buy_influence_1point5_em_name$"
 buy_influence_2point0_em_1_name:0 "$buy_influence_2point0_em_name$"
 buy_influence_2point0_em_2_name:0 "$buy_influence_2point0_em_name$"
 buy_influence_2point0_em_3_name:0 "$buy_influence_2point0_em_name$"
 buy_influence_2point0_em_4_name:0 "$buy_influence_2point0_em_name$"
 buy_influence_2point0_em_5_name:0 "$buy_influence_2point0_em_name$"
 buy_influence_1point0_mf_1_name:0 "$buy_influence_1point0_mf_name$"
 buy_influence_1point0_mf_2_name:0 "$buy_influence_1point0_mf_name$"
 buy_influence_1point0_mf_3_name:0 "$buy_influence_1point0_mf_name$"
 buy_influence_1point0_mf_4_name:0 "$buy_influence_1point0_mf_name$"
 buy_influence_1point0_mf_5_name:0 "$buy_influence_1point0_mf_name$"
 buy_influence_1point5_mf_1_name:0 "$buy_influence_1point5_mf_name$"
 buy_influence_1point5_mf_2_name:0 "$buy_influence_1point5_mf_name$"
 buy_influence_1point5_mf_3_name:0 "$buy_influence_1point5_mf_name$"
 buy_influence_1point5_mf_4_name:0 "$buy_influence_1point5_mf_name$"
 buy_influence_1point5_mf_5_name:0 "$buy_influence_1point5_mf_name$"
 buy_influence_2point0_mf_1_name:0 "$buy_influence_2point0_mf_name$"
 buy_influence_2point0_mf_2_name:0 "$buy_influence_2point0_mf_name$"
 buy_influence_2point0_mf_3_name:0 "$buy_influence_2point0_mf_name$"
 buy_influence_2point0_mf_4_name:0 "$buy_influence_2point0_mf_name$"
 buy_influence_2point0_mf_5_name:0 "$buy_influence_2point0_mf_name$"
 buy_influence_2point0_emc_1_name:0 "$buy_influence_2point0_emc_name$"
 buy_influence_2point0_emc_2_name:0 "$buy_influence_2point0_emc_name$"
 buy_influence_2point0_emc_3_name:0 "$buy_influence_2point0_emc_name$"
 buy_influence_2point0_emc_4_name:0 "$buy_influence_2point0_emc_name$"
 buy_influence_2point0_emc_5_name:0 "$buy_influence_2point0_emc_name$"
 buy_influence_3point0_emc_1_name:0 "$buy_influence_3point0_emc_name$"
 buy_influence_3point0_emc_2_name:0 "$buy_influence_3point0_emc_name$"
 buy_influence_3point0_emc_3_name:0 "$buy_influence_3point0_emc_name$"
 buy_influence_3point0_emc_4_name:0 "$buy_influence_3point0_emc_name$"
 buy_influence_3point0_emc_5_name:0 "$buy_influence_3point0_emc_name$"
 buy_influence_4point0_emc_1_name:0 "$buy_influence_4point0_emc_name$"
 buy_influence_4point0_emc_2_name:0 "$buy_influence_4point0_emc_name$"
 buy_influence_4point0_emc_3_name:0 "$buy_influence_4point0_emc_name$"
 buy_influence_4point0_emc_4_name:0 "$buy_influence_4point0_emc_name$"
 buy_influence_4point0_emc_5_name:0 "$buy_influence_4point0_emc_name$"</v>
      </c>
      <c r="AY20" s="30" t="str">
        <f>space &amp; "#Generated code: Set modifier descriptions equal to the generic (non-pop-dependent) description for each modifier" &amp;
CONCATENATE(AY9,AY10,AY11,AY12,AY13,AY14,AY15,AY16,AY17,AY18,AY19)</f>
        <v xml:space="preserve"> #Generated code: Set modifier descriptions equal to the generic (non-pop-dependent) description for each modifier
 buy_influence_0point5_e_1_desc:0 "$buy_influence_0point5_e_desc$"
 buy_influence_0point5_e_2_desc:0 "$buy_influence_0point5_e_desc$"
 buy_influence_0point5_e_3_desc:0 "$buy_influence_0point5_e_desc$"
 buy_influence_0point5_e_4_desc:0 "$buy_influence_0point5_e_desc$"
 buy_influence_0point5_e_5_desc:0 "$buy_influence_0point5_e_desc$"
 buy_influence_1point0_e_1_desc:0 "$buy_influence_1point0_e_desc$"
 buy_influence_1point0_e_2_desc:0 "$buy_influence_1point0_e_desc$"
 buy_influence_1point0_e_3_desc:0 "$buy_influence_1point0_e_desc$"
 buy_influence_1point0_e_4_desc:0 "$buy_influence_1point0_e_desc$"
 buy_influence_1point0_e_5_desc:0 "$buy_influence_1point0_e_desc$"
 buy_influence_1point0_em_1_desc:0 "$buy_influence_1point0_em_desc$"
 buy_influence_1point0_em_2_desc:0 "$buy_influence_1point0_em_desc$"
 buy_influence_1point0_em_3_desc:0 "$buy_influence_1point0_em_desc$"
 buy_influence_1point0_em_4_desc:0 "$buy_influence_1point0_em_desc$"
 buy_influence_1point0_em_5_desc:0 "$buy_influence_1point0_em_desc$"
 buy_influence_1point5_em_1_desc:0 "$buy_influence_1point5_em_desc$"
 buy_influence_1point5_em_2_desc:0 "$buy_influence_1point5_em_desc$"
 buy_influence_1point5_em_3_desc:0 "$buy_influence_1point5_em_desc$"
 buy_influence_1point5_em_4_desc:0 "$buy_influence_1point5_em_desc$"
 buy_influence_1point5_em_5_desc:0 "$buy_influence_1point5_em_desc$"
 buy_influence_2point0_em_1_desc:0 "$buy_influence_2point0_em_desc$"
 buy_influence_2point0_em_2_desc:0 "$buy_influence_2point0_em_desc$"
 buy_influence_2point0_em_3_desc:0 "$buy_influence_2point0_em_desc$"
 buy_influence_2point0_em_4_desc:0 "$buy_influence_2point0_em_desc$"
 buy_influence_2point0_em_5_desc:0 "$buy_influence_2point0_em_desc$"
 buy_influence_1point0_mf_1_desc:0 "$buy_influence_1point0_mf_desc$"
 buy_influence_1point0_mf_2_desc:0 "$buy_influence_1point0_mf_desc$"
 buy_influence_1point0_mf_3_desc:0 "$buy_influence_1point0_mf_desc$"
 buy_influence_1point0_mf_4_desc:0 "$buy_influence_1point0_mf_desc$"
 buy_influence_1point0_mf_5_desc:0 "$buy_influence_1point0_mf_desc$"
 buy_influence_1point5_mf_1_desc:0 "$buy_influence_1point5_mf_desc$"
 buy_influence_1point5_mf_2_desc:0 "$buy_influence_1point5_mf_desc$"
 buy_influence_1point5_mf_3_desc:0 "$buy_influence_1point5_mf_desc$"
 buy_influence_1point5_mf_4_desc:0 "$buy_influence_1point5_mf_desc$"
 buy_influence_1point5_mf_5_desc:0 "$buy_influence_1point5_mf_desc$"
 buy_influence_2point0_mf_1_desc:0 "$buy_influence_2point0_mf_desc$"
 buy_influence_2point0_mf_2_desc:0 "$buy_influence_2point0_mf_desc$"
 buy_influence_2point0_mf_3_desc:0 "$buy_influence_2point0_mf_desc$"
 buy_influence_2point0_mf_4_desc:0 "$buy_influence_2point0_mf_desc$"
 buy_influence_2point0_mf_5_desc:0 "$buy_influence_2point0_mf_desc$"
 buy_influence_2point0_emc_1_desc:0 "$buy_influence_2point0_emc_desc$"
 buy_influence_2point0_emc_2_desc:0 "$buy_influence_2point0_emc_desc$"
 buy_influence_2point0_emc_3_desc:0 "$buy_influence_2point0_emc_desc$"
 buy_influence_2point0_emc_4_desc:0 "$buy_influence_2point0_emc_desc$"
 buy_influence_2point0_emc_5_desc:0 "$buy_influence_2point0_emc_desc$"
 buy_influence_3point0_emc_1_desc:0 "$buy_influence_3point0_emc_desc$"
 buy_influence_3point0_emc_2_desc:0 "$buy_influence_3point0_emc_desc$"
 buy_influence_3point0_emc_3_desc:0 "$buy_influence_3point0_emc_desc$"
 buy_influence_3point0_emc_4_desc:0 "$buy_influence_3point0_emc_desc$"
 buy_influence_3point0_emc_5_desc:0 "$buy_influence_3point0_emc_desc$"
 buy_influence_4point0_emc_1_desc:0 "$buy_influence_4point0_emc_desc$"
 buy_influence_4point0_emc_2_desc:0 "$buy_influence_4point0_emc_desc$"
 buy_influence_4point0_emc_3_desc:0 "$buy_influence_4point0_emc_desc$"
 buy_influence_4point0_emc_4_desc:0 "$buy_influence_4point0_emc_desc$"
 buy_influence_4point0_emc_5_desc:0 "$buy_influence_4point0_emc_desc$"</v>
      </c>
    </row>
  </sheetData>
  <mergeCells count="15">
    <mergeCell ref="AN6:AS7"/>
    <mergeCell ref="AT6:AY7"/>
    <mergeCell ref="B6:B8"/>
    <mergeCell ref="S6:X7"/>
    <mergeCell ref="Q6:Q8"/>
    <mergeCell ref="J6:J8"/>
    <mergeCell ref="F6:I7"/>
    <mergeCell ref="D6:D8"/>
    <mergeCell ref="C6:C8"/>
    <mergeCell ref="R6:R8"/>
    <mergeCell ref="AH6:AM7"/>
    <mergeCell ref="AB6:AG7"/>
    <mergeCell ref="Y6:AA7"/>
    <mergeCell ref="K6:P7"/>
    <mergeCell ref="E6:E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CodeGen</vt:lpstr>
      <vt:lpstr>doublequote</vt:lpstr>
      <vt:lpstr>event_option_add_static_modifier_raw</vt:lpstr>
      <vt:lpstr>event_option_add_static_modifier_subst_text</vt:lpstr>
      <vt:lpstr>event_option_opinion_gain_raw</vt:lpstr>
      <vt:lpstr>event_option_opinion_gain_subst_text</vt:lpstr>
      <vt:lpstr>event_option_trigger_renewal_event</vt:lpstr>
      <vt:lpstr>newline</vt:lpstr>
      <vt:lpstr>space</vt:lpstr>
      <vt:lpstr>tab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Jowett</dc:creator>
  <cp:lastModifiedBy>Jon Jowett</cp:lastModifiedBy>
  <dcterms:created xsi:type="dcterms:W3CDTF">2019-02-22T15:57:44Z</dcterms:created>
  <dcterms:modified xsi:type="dcterms:W3CDTF">2019-03-11T21:41:05Z</dcterms:modified>
</cp:coreProperties>
</file>