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3" windowWidth="10050" windowHeight="4373"/>
  </bookViews>
  <sheets>
    <sheet name="CodeGen" sheetId="1" r:id="rId1"/>
  </sheets>
  <definedNames>
    <definedName name="event_option_add_static_modifier_raw">CodeGen!$AA$4</definedName>
    <definedName name="event_option_add_static_modifier_subst_text">CodeGen!$AA$3</definedName>
    <definedName name="event_option_opinion_gain_raw">CodeGen!$AB$4</definedName>
    <definedName name="event_option_opinion_gain_subst_text">CodeGen!$AB$3</definedName>
    <definedName name="event_option_trigger_renewal_event">CodeGen!$AC$4</definedName>
    <definedName name="newline">CodeGen!$C$2</definedName>
    <definedName name="space">CodeGen!$C$4</definedName>
    <definedName name="tab">CodeGen!$C$3</definedName>
  </definedNames>
  <calcPr calcId="145621"/>
</workbook>
</file>

<file path=xl/calcChain.xml><?xml version="1.0" encoding="utf-8"?>
<calcChain xmlns="http://schemas.openxmlformats.org/spreadsheetml/2006/main">
  <c r="C3" i="1" l="1"/>
  <c r="E19" i="1"/>
  <c r="E18" i="1"/>
  <c r="E17" i="1"/>
  <c r="E16" i="1"/>
  <c r="E15" i="1"/>
  <c r="E14" i="1"/>
  <c r="E13" i="1"/>
  <c r="E12" i="1"/>
  <c r="E11" i="1"/>
  <c r="E10" i="1"/>
  <c r="E9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K19" i="1"/>
  <c r="K18" i="1"/>
  <c r="K17" i="1"/>
  <c r="K16" i="1"/>
  <c r="K15" i="1"/>
  <c r="K14" i="1"/>
  <c r="K13" i="1"/>
  <c r="K12" i="1"/>
  <c r="K11" i="1"/>
  <c r="K10" i="1"/>
  <c r="K9" i="1"/>
  <c r="AA4" i="1" l="1"/>
  <c r="AB4" i="1"/>
  <c r="AC4" i="1"/>
  <c r="C4" i="1"/>
  <c r="C2" i="1"/>
  <c r="W8" i="1"/>
  <c r="V8" i="1"/>
  <c r="U8" i="1"/>
  <c r="T8" i="1"/>
  <c r="S8" i="1"/>
  <c r="V19" i="1"/>
  <c r="U19" i="1"/>
  <c r="V18" i="1"/>
  <c r="S18" i="1"/>
  <c r="W17" i="1"/>
  <c r="S17" i="1"/>
  <c r="U16" i="1"/>
  <c r="V15" i="1"/>
  <c r="U15" i="1"/>
  <c r="S15" i="1"/>
  <c r="W14" i="1"/>
  <c r="V14" i="1"/>
  <c r="S14" i="1"/>
  <c r="W13" i="1"/>
  <c r="U13" i="1"/>
  <c r="S13" i="1"/>
  <c r="U12" i="1"/>
  <c r="W11" i="1"/>
  <c r="V11" i="1"/>
  <c r="U11" i="1"/>
  <c r="W10" i="1"/>
  <c r="V10" i="1"/>
  <c r="S10" i="1"/>
  <c r="W9" i="1"/>
  <c r="U10" i="1" l="1"/>
  <c r="S12" i="1"/>
  <c r="V13" i="1"/>
  <c r="AC1" i="1"/>
  <c r="AB1" i="1"/>
  <c r="AA1" i="1"/>
  <c r="AE1" i="1"/>
  <c r="AD1" i="1"/>
  <c r="T10" i="1"/>
  <c r="R10" i="1"/>
  <c r="T15" i="1"/>
  <c r="R15" i="1"/>
  <c r="Q17" i="1"/>
  <c r="R17" i="1"/>
  <c r="T12" i="1"/>
  <c r="R12" i="1"/>
  <c r="T9" i="1"/>
  <c r="R9" i="1"/>
  <c r="Q14" i="1"/>
  <c r="R14" i="1"/>
  <c r="T16" i="1"/>
  <c r="R16" i="1"/>
  <c r="T13" i="1"/>
  <c r="R13" i="1"/>
  <c r="Q11" i="1"/>
  <c r="R11" i="1"/>
  <c r="Q19" i="1"/>
  <c r="R19" i="1"/>
  <c r="Q18" i="1"/>
  <c r="R18" i="1"/>
  <c r="Q12" i="1"/>
  <c r="Q13" i="1"/>
  <c r="U17" i="1"/>
  <c r="Q15" i="1"/>
  <c r="Q16" i="1"/>
  <c r="Q9" i="1"/>
  <c r="Q10" i="1"/>
  <c r="T11" i="1"/>
  <c r="V17" i="1"/>
  <c r="V12" i="1"/>
  <c r="S19" i="1"/>
  <c r="W12" i="1"/>
  <c r="T19" i="1"/>
  <c r="T14" i="1"/>
  <c r="V16" i="1"/>
  <c r="T18" i="1"/>
  <c r="W19" i="1"/>
  <c r="S9" i="1"/>
  <c r="U14" i="1"/>
  <c r="W16" i="1"/>
  <c r="U18" i="1"/>
  <c r="U9" i="1"/>
  <c r="W15" i="1"/>
  <c r="V9" i="1"/>
  <c r="S16" i="1"/>
  <c r="T17" i="1"/>
  <c r="W18" i="1"/>
  <c r="S11" i="1"/>
  <c r="AD12" i="1" l="1"/>
  <c r="AD19" i="1"/>
  <c r="AD18" i="1"/>
  <c r="AD15" i="1"/>
  <c r="AD9" i="1"/>
  <c r="AD14" i="1"/>
  <c r="AD16" i="1"/>
  <c r="AD10" i="1"/>
  <c r="AD11" i="1"/>
  <c r="AD13" i="1"/>
  <c r="AD17" i="1"/>
  <c r="AE15" i="1"/>
  <c r="AE18" i="1"/>
  <c r="AE19" i="1"/>
  <c r="AE11" i="1"/>
  <c r="AE12" i="1"/>
  <c r="AE13" i="1"/>
  <c r="AE9" i="1"/>
  <c r="AE10" i="1"/>
  <c r="AE17" i="1"/>
  <c r="AE14" i="1"/>
  <c r="AE16" i="1"/>
  <c r="AA11" i="1"/>
  <c r="AA19" i="1"/>
  <c r="AA18" i="1"/>
  <c r="AA13" i="1"/>
  <c r="AA17" i="1"/>
  <c r="AA14" i="1"/>
  <c r="AA16" i="1"/>
  <c r="AA15" i="1"/>
  <c r="AA9" i="1"/>
  <c r="AA10" i="1"/>
  <c r="AA12" i="1"/>
  <c r="AB14" i="1"/>
  <c r="AB10" i="1"/>
  <c r="AB11" i="1"/>
  <c r="AB19" i="1"/>
  <c r="AB17" i="1"/>
  <c r="AB16" i="1"/>
  <c r="AB18" i="1"/>
  <c r="AB12" i="1"/>
  <c r="AB9" i="1"/>
  <c r="AB13" i="1"/>
  <c r="AB15" i="1"/>
  <c r="AC9" i="1"/>
  <c r="AC17" i="1"/>
  <c r="AC18" i="1"/>
  <c r="AC13" i="1"/>
  <c r="AC19" i="1"/>
  <c r="AC14" i="1"/>
  <c r="AC10" i="1"/>
  <c r="AC11" i="1"/>
  <c r="AC16" i="1"/>
  <c r="AC15" i="1"/>
  <c r="AC12" i="1"/>
  <c r="X10" i="1"/>
  <c r="X15" i="1"/>
  <c r="X13" i="1"/>
  <c r="Q20" i="1"/>
  <c r="R20" i="1"/>
  <c r="X16" i="1"/>
  <c r="X17" i="1"/>
  <c r="X12" i="1"/>
  <c r="X19" i="1"/>
  <c r="X9" i="1"/>
  <c r="X18" i="1"/>
  <c r="X11" i="1"/>
  <c r="X14" i="1"/>
  <c r="AF9" i="1" l="1"/>
  <c r="AF11" i="1"/>
  <c r="AF15" i="1"/>
  <c r="AF10" i="1"/>
  <c r="AF19" i="1"/>
  <c r="AF16" i="1"/>
  <c r="AF14" i="1"/>
  <c r="AF17" i="1"/>
  <c r="AF13" i="1"/>
  <c r="AF12" i="1"/>
  <c r="AF18" i="1"/>
  <c r="X20" i="1"/>
  <c r="AF20" i="1" l="1"/>
</calcChain>
</file>

<file path=xl/comments1.xml><?xml version="1.0" encoding="utf-8"?>
<comments xmlns="http://schemas.openxmlformats.org/spreadsheetml/2006/main">
  <authors>
    <author>Jon Jowett</author>
  </authors>
  <commentList>
    <comment ref="G8" authorId="0">
      <text>
        <r>
          <rPr>
            <sz val="9"/>
            <color indexed="81"/>
            <rFont val="Tahoma"/>
            <family val="2"/>
          </rPr>
          <t>Minerals are ultra-abundant in mid- and late-game.
Value them at 0.5 energy.</t>
        </r>
      </text>
    </comment>
    <comment ref="H8" authorId="0">
      <text>
        <r>
          <rPr>
            <sz val="9"/>
            <color indexed="81"/>
            <rFont val="Tahoma"/>
            <family val="2"/>
          </rPr>
          <t>Value at 1 energy.</t>
        </r>
      </text>
    </comment>
    <comment ref="I8" authorId="0">
      <text>
        <r>
          <rPr>
            <sz val="9"/>
            <color indexed="81"/>
            <rFont val="Tahoma"/>
            <family val="2"/>
          </rPr>
          <t>Consumer goods mainly require work (the mineral input is trivial in comparison).
Value them at 2 energy.</t>
        </r>
      </text>
    </comment>
  </commentList>
</comments>
</file>

<file path=xl/sharedStrings.xml><?xml version="1.0" encoding="utf-8"?>
<sst xmlns="http://schemas.openxmlformats.org/spreadsheetml/2006/main" count="48" uniqueCount="33">
  <si>
    <t>Theme</t>
  </si>
  <si>
    <t>mail</t>
  </si>
  <si>
    <t>base cost</t>
  </si>
  <si>
    <t>influence gain</t>
  </si>
  <si>
    <t>energy</t>
  </si>
  <si>
    <t>minerals</t>
  </si>
  <si>
    <t>food</t>
  </si>
  <si>
    <t>cons gd</t>
  </si>
  <si>
    <t>billboard</t>
  </si>
  <si>
    <t>internal text string</t>
  </si>
  <si>
    <t>e</t>
  </si>
  <si>
    <t>em</t>
  </si>
  <si>
    <t>games</t>
  </si>
  <si>
    <t>mf</t>
  </si>
  <si>
    <t>exhib</t>
  </si>
  <si>
    <t>emc</t>
  </si>
  <si>
    <t>global
cost mult</t>
  </si>
  <si>
    <t>static_modifiers</t>
  </si>
  <si>
    <t>modifier name</t>
  </si>
  <si>
    <t>Newline:</t>
  </si>
  <si>
    <t>Tab:</t>
  </si>
  <si>
    <t>concat</t>
  </si>
  <si>
    <t>has any modif</t>
  </si>
  <si>
    <t>Space:</t>
  </si>
  <si>
    <t>remove all modifs</t>
  </si>
  <si>
    <t>purchase options</t>
  </si>
  <si>
    <t>modifier
localisation</t>
  </si>
  <si>
    <t>name</t>
  </si>
  <si>
    <t>desc</t>
  </si>
  <si>
    <t>stub</t>
  </si>
  <si>
    <t>opinion
gain</t>
  </si>
  <si>
    <t>$OPINION_GAIN_SIZE$</t>
  </si>
  <si>
    <t>$STATIC_MODIFIER_NAME$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</si>
</sst>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0" xfId="0" applyFill="1" applyAlignment="1">
      <alignment horizontal="right"/>
    </xf>
    <xf numFmtId="0" fontId="0" fillId="3" borderId="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4" borderId="2" xfId="0" applyFill="1" applyBorder="1"/>
    <xf numFmtId="0" fontId="0" fillId="3" borderId="10" xfId="0" applyFill="1" applyBorder="1" applyAlignment="1"/>
    <xf numFmtId="0" fontId="0" fillId="3" borderId="13" xfId="0" quotePrefix="1" applyFill="1" applyBorder="1" applyAlignment="1"/>
    <xf numFmtId="0" fontId="0" fillId="3" borderId="3" xfId="0" applyFill="1" applyBorder="1" applyAlignment="1"/>
    <xf numFmtId="0" fontId="0" fillId="3" borderId="1" xfId="0" applyFill="1" applyBorder="1" applyAlignment="1"/>
    <xf numFmtId="0" fontId="0" fillId="3" borderId="4" xfId="0" applyFill="1" applyBorder="1" applyAlignment="1"/>
    <xf numFmtId="0" fontId="0" fillId="3" borderId="8" xfId="0" applyFill="1" applyBorder="1" applyAlignment="1"/>
    <xf numFmtId="0" fontId="0" fillId="3" borderId="16" xfId="0" applyFill="1" applyBorder="1" applyAlignment="1"/>
    <xf numFmtId="0" fontId="0" fillId="3" borderId="5" xfId="0" applyFill="1" applyBorder="1" applyAlignment="1"/>
    <xf numFmtId="0" fontId="0" fillId="3" borderId="7" xfId="0" applyFill="1" applyBorder="1" applyAlignment="1"/>
    <xf numFmtId="0" fontId="0" fillId="3" borderId="6" xfId="0" applyFill="1" applyBorder="1" applyAlignment="1"/>
    <xf numFmtId="0" fontId="0" fillId="3" borderId="9" xfId="0" applyFill="1" applyBorder="1" applyAlignment="1"/>
    <xf numFmtId="0" fontId="0" fillId="3" borderId="15" xfId="0" applyFill="1" applyBorder="1" applyAlignment="1"/>
    <xf numFmtId="0" fontId="0" fillId="3" borderId="24" xfId="0" quotePrefix="1" applyFill="1" applyBorder="1" applyAlignment="1"/>
    <xf numFmtId="0" fontId="0" fillId="3" borderId="29" xfId="0" applyFill="1" applyBorder="1" applyAlignment="1"/>
    <xf numFmtId="0" fontId="0" fillId="3" borderId="30" xfId="0" applyFill="1" applyBorder="1" applyAlignment="1"/>
    <xf numFmtId="0" fontId="0" fillId="3" borderId="21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0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4" borderId="22" xfId="0" applyFill="1" applyBorder="1"/>
    <xf numFmtId="0" fontId="0" fillId="3" borderId="36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0" fontId="0" fillId="3" borderId="31" xfId="0" applyFill="1" applyBorder="1" applyAlignment="1"/>
    <xf numFmtId="0" fontId="0" fillId="3" borderId="32" xfId="0" applyFill="1" applyBorder="1" applyAlignment="1"/>
    <xf numFmtId="0" fontId="0" fillId="3" borderId="19" xfId="0" applyFill="1" applyBorder="1" applyAlignment="1"/>
    <xf numFmtId="0" fontId="0" fillId="3" borderId="26" xfId="0" applyFill="1" applyBorder="1" applyAlignment="1"/>
    <xf numFmtId="0" fontId="0" fillId="3" borderId="28" xfId="0" applyFill="1" applyBorder="1" applyAlignment="1"/>
    <xf numFmtId="0" fontId="0" fillId="3" borderId="33" xfId="0" applyFill="1" applyBorder="1" applyAlignment="1"/>
    <xf numFmtId="0" fontId="0" fillId="3" borderId="38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20"/>
  <sheetViews>
    <sheetView tabSelected="1" topLeftCell="B1" zoomScale="85" zoomScaleNormal="85" workbookViewId="0">
      <selection activeCell="AF20" sqref="AF20"/>
    </sheetView>
  </sheetViews>
  <sheetFormatPr defaultRowHeight="14.25" outlineLevelCol="1"/>
  <cols>
    <col min="1" max="1" width="3.1328125" style="1" customWidth="1"/>
    <col min="2" max="3" width="9.06640625" style="36"/>
    <col min="4" max="5" width="10" style="36" customWidth="1"/>
    <col min="6" max="10" width="9.06640625" style="36"/>
    <col min="11" max="16" width="9.06640625" style="1" customWidth="1" outlineLevel="1"/>
    <col min="17" max="18" width="9.06640625" style="1"/>
    <col min="19" max="23" width="9.06640625" style="1" hidden="1" customWidth="1" outlineLevel="1"/>
    <col min="24" max="24" width="9.06640625" style="1" collapsed="1"/>
    <col min="25" max="26" width="9.06640625" style="1"/>
    <col min="27" max="31" width="9.06640625" style="1" hidden="1" customWidth="1" outlineLevel="1"/>
    <col min="32" max="32" width="9.06640625" style="1" collapsed="1"/>
    <col min="33" max="16384" width="9.06640625" style="1"/>
  </cols>
  <sheetData>
    <row r="1" spans="2:32" ht="14.65" thickBot="1">
      <c r="AA1" s="81" t="str">
        <f>tab &amp; tab &amp; "trigger = {" &amp; newline &amp; tab &amp; tab &amp; tab &amp; "num_pops &lt; 61" &amp; newline &amp; tab &amp; tab &amp; "}"</f>
        <v xml:space="preserve">		trigger = {
			num_pops &lt; 61
		}</v>
      </c>
      <c r="AB1" s="81" t="str">
        <f>tab &amp; tab &amp; "trigger = {" &amp; newline &amp; tab &amp; tab &amp; tab &amp; "num_pops &gt; 60" &amp; newline &amp; tab &amp; tab &amp; tab &amp; "num_pops &lt; 121" &amp; newline &amp; tab &amp; tab &amp; "}"</f>
        <v xml:space="preserve">		trigger = {
			num_pops &gt; 60
			num_pops &lt; 121
		}</v>
      </c>
      <c r="AC1" s="81" t="str">
        <f>tab &amp; tab &amp; "trigger = {" &amp; newline &amp; tab &amp; tab &amp; tab &amp; "num_pops &gt; 120" &amp; newline &amp; tab &amp; tab &amp; tab &amp; "num_pops &lt; 181" &amp; newline &amp; tab &amp; tab &amp; "}"</f>
        <v xml:space="preserve">		trigger = {
			num_pops &gt; 120
			num_pops &lt; 181
		}</v>
      </c>
      <c r="AD1" s="81" t="str">
        <f>tab &amp; tab &amp; "trigger = {" &amp; newline &amp; tab &amp; tab &amp; tab &amp; "num_pops &gt; 180" &amp; newline &amp; tab &amp; tab &amp; tab &amp; "num_pops &lt; 241" &amp; newline &amp; tab &amp; tab &amp; "}"</f>
        <v xml:space="preserve">		trigger = {
			num_pops &gt; 180
			num_pops &lt; 241
		}</v>
      </c>
      <c r="AE1" s="81" t="str">
        <f>tab &amp; tab &amp; "trigger = {" &amp; newline &amp; tab &amp; tab &amp; tab &amp; "num_pops &gt; 240" &amp; newline &amp; tab &amp; tab &amp; "}"</f>
        <v xml:space="preserve">		trigger = {
			num_pops &gt; 240
		}</v>
      </c>
    </row>
    <row r="2" spans="2:32">
      <c r="B2" s="63" t="s">
        <v>19</v>
      </c>
      <c r="C2" s="64" t="str">
        <f>"
"</f>
        <v xml:space="preserve">
</v>
      </c>
      <c r="K2" s="8"/>
      <c r="L2" s="8"/>
    </row>
    <row r="3" spans="2:32">
      <c r="B3" s="65" t="s">
        <v>20</v>
      </c>
      <c r="C3" s="66" t="str">
        <f>CHAR(9)</f>
        <v xml:space="preserve">	</v>
      </c>
      <c r="AA3" s="81" t="s">
        <v>32</v>
      </c>
      <c r="AB3" s="81" t="s">
        <v>31</v>
      </c>
    </row>
    <row r="4" spans="2:32" ht="14.65" thickBot="1">
      <c r="B4" s="67" t="s">
        <v>23</v>
      </c>
      <c r="C4" s="68" t="str">
        <f>" "</f>
        <v xml:space="preserve"> </v>
      </c>
      <c r="AA4" s="81" t="str">
        <f>tab &amp; tab &amp; "add_modifier = {" &amp; newline &amp;
tab &amp; tab &amp; tab &amp; "modifier = " &amp; $AA$3 &amp; newline &amp;
tab &amp; tab &amp; tab &amp; "days = 3600" &amp; newline &amp;
tab &amp; tab &amp; "}"</f>
        <v xml:space="preserve">		add_modifier = {
			modifier = $STATIC_MODIFIER_NAME$
			days = 3600
		}</v>
      </c>
      <c r="AB4" s="81" t="str">
        <f>tab &amp; tab &amp; "custom_tooltip = opinion" &amp; $AB$3 &amp; newline &amp;
tab &amp; tab &amp; "hidden_effect = {" &amp; newline &amp;
tab &amp; tab &amp; tab &amp; "event_target:artist_enclave_country = {" &amp; newline &amp;
tab &amp; tab &amp; tab &amp; tab &amp; "add_trust = {" &amp; newline &amp;
tab &amp; tab &amp; tab &amp; tab &amp; tab &amp; "who = root" &amp; newline &amp;
tab &amp; tab &amp; tab &amp; tab &amp; tab &amp; "amount = " &amp; $AB$3 &amp; newline &amp;
tab &amp; tab &amp; tab &amp; tab &amp; "}" &amp; newline &amp;
tab &amp; tab &amp; tab &amp; "}" &amp; newline &amp;
tab &amp; tab &amp; "}"</f>
        <v xml:space="preserve">		custom_tooltip = opinion$OPINION_GAIN_SIZE$
		hidden_effect = {
			event_target:artist_enclave_country = {
				add_trust = {
					who = root
					amount = $OPINION_GAIN_SIZE$
				}
			}
		}</v>
      </c>
      <c r="AC4" s="81" t="str">
        <f>tab &amp; tab &amp; "hidden_effect = {" &amp; newline &amp;
tab &amp; tab &amp; tab &amp; "country_event = {" &amp; newline &amp;
tab &amp; tab &amp; tab &amp; tab &amp; "id = buy_influence.110" &amp; newline &amp;
tab &amp; tab &amp; tab &amp; tab &amp; "days = 3599" &amp; newline &amp;
tab &amp; tab &amp; tab &amp; "}" &amp; newline &amp;
tab &amp; tab &amp; "}"</f>
        <v xml:space="preserve">		hidden_effect = {
			country_event = {
				id = buy_influence.110
				days = 3599
			}
		}</v>
      </c>
    </row>
    <row r="5" spans="2:32" ht="14.65" thickBot="1"/>
    <row r="6" spans="2:32" ht="14.25" customHeight="1">
      <c r="B6" s="27" t="s">
        <v>0</v>
      </c>
      <c r="C6" s="27" t="s">
        <v>9</v>
      </c>
      <c r="D6" s="27" t="s">
        <v>3</v>
      </c>
      <c r="E6" s="27" t="s">
        <v>30</v>
      </c>
      <c r="F6" s="31" t="s">
        <v>2</v>
      </c>
      <c r="G6" s="31"/>
      <c r="H6" s="31"/>
      <c r="I6" s="32"/>
      <c r="J6" s="27" t="s">
        <v>16</v>
      </c>
      <c r="K6" s="30" t="s">
        <v>18</v>
      </c>
      <c r="L6" s="31"/>
      <c r="M6" s="31"/>
      <c r="N6" s="31"/>
      <c r="O6" s="31"/>
      <c r="P6" s="32"/>
      <c r="Q6" s="27" t="s">
        <v>22</v>
      </c>
      <c r="R6" s="27" t="s">
        <v>24</v>
      </c>
      <c r="S6" s="30" t="s">
        <v>17</v>
      </c>
      <c r="T6" s="31"/>
      <c r="U6" s="31"/>
      <c r="V6" s="31"/>
      <c r="W6" s="31"/>
      <c r="X6" s="32"/>
      <c r="Y6" s="30" t="s">
        <v>26</v>
      </c>
      <c r="Z6" s="32"/>
      <c r="AA6" s="38" t="s">
        <v>25</v>
      </c>
      <c r="AB6" s="39"/>
      <c r="AC6" s="39"/>
      <c r="AD6" s="39"/>
      <c r="AE6" s="39"/>
      <c r="AF6" s="40"/>
    </row>
    <row r="7" spans="2:32" s="3" customFormat="1" ht="14.25" customHeight="1">
      <c r="B7" s="28"/>
      <c r="C7" s="28"/>
      <c r="D7" s="28"/>
      <c r="E7" s="28"/>
      <c r="F7" s="34"/>
      <c r="G7" s="34"/>
      <c r="H7" s="34"/>
      <c r="I7" s="35"/>
      <c r="J7" s="28"/>
      <c r="K7" s="47"/>
      <c r="L7" s="48"/>
      <c r="M7" s="48"/>
      <c r="N7" s="48"/>
      <c r="O7" s="48"/>
      <c r="P7" s="49"/>
      <c r="Q7" s="28"/>
      <c r="R7" s="28"/>
      <c r="S7" s="33"/>
      <c r="T7" s="34"/>
      <c r="U7" s="34"/>
      <c r="V7" s="34"/>
      <c r="W7" s="34"/>
      <c r="X7" s="35"/>
      <c r="Y7" s="33"/>
      <c r="Z7" s="35"/>
      <c r="AA7" s="41"/>
      <c r="AB7" s="37"/>
      <c r="AC7" s="37"/>
      <c r="AD7" s="37"/>
      <c r="AE7" s="37"/>
      <c r="AF7" s="42"/>
    </row>
    <row r="8" spans="2:32" s="3" customFormat="1" ht="14.65" thickBot="1">
      <c r="B8" s="29"/>
      <c r="C8" s="29"/>
      <c r="D8" s="29"/>
      <c r="E8" s="29"/>
      <c r="F8" s="46" t="s">
        <v>4</v>
      </c>
      <c r="G8" s="4" t="s">
        <v>5</v>
      </c>
      <c r="H8" s="4" t="s">
        <v>6</v>
      </c>
      <c r="I8" s="5" t="s">
        <v>7</v>
      </c>
      <c r="J8" s="29"/>
      <c r="K8" s="9" t="s">
        <v>29</v>
      </c>
      <c r="L8" s="50">
        <v>1</v>
      </c>
      <c r="M8" s="6">
        <v>2</v>
      </c>
      <c r="N8" s="6">
        <v>3</v>
      </c>
      <c r="O8" s="6">
        <v>4</v>
      </c>
      <c r="P8" s="7">
        <v>5</v>
      </c>
      <c r="Q8" s="29"/>
      <c r="R8" s="29"/>
      <c r="S8" s="9">
        <f>L8</f>
        <v>1</v>
      </c>
      <c r="T8" s="4">
        <f>M8</f>
        <v>2</v>
      </c>
      <c r="U8" s="4">
        <f>N8</f>
        <v>3</v>
      </c>
      <c r="V8" s="4">
        <f>O8</f>
        <v>4</v>
      </c>
      <c r="W8" s="10">
        <f>P8</f>
        <v>5</v>
      </c>
      <c r="X8" s="5" t="s">
        <v>21</v>
      </c>
      <c r="Y8" s="43" t="s">
        <v>27</v>
      </c>
      <c r="Z8" s="44" t="s">
        <v>28</v>
      </c>
      <c r="AA8" s="9">
        <v>1</v>
      </c>
      <c r="AB8" s="4">
        <v>2</v>
      </c>
      <c r="AC8" s="4">
        <v>3</v>
      </c>
      <c r="AD8" s="4">
        <v>4</v>
      </c>
      <c r="AE8" s="4">
        <v>5</v>
      </c>
      <c r="AF8" s="5" t="s">
        <v>21</v>
      </c>
    </row>
    <row r="9" spans="2:32" s="2" customFormat="1">
      <c r="B9" s="69" t="s">
        <v>1</v>
      </c>
      <c r="C9" s="70" t="s">
        <v>10</v>
      </c>
      <c r="D9" s="60">
        <v>0.5</v>
      </c>
      <c r="E9" s="60">
        <f>MIN(25,10*D9)</f>
        <v>5</v>
      </c>
      <c r="F9" s="71">
        <v>10</v>
      </c>
      <c r="G9" s="72"/>
      <c r="H9" s="72"/>
      <c r="I9" s="70"/>
      <c r="J9" s="60">
        <v>1</v>
      </c>
      <c r="K9" s="12" t="str">
        <f>"buy_influence_"&amp;ROUNDDOWN($D9,0)&amp;"point"&amp;(ROUNDDOWN($D9*10,0)-(ROUNDDOWN($D9,0)*10))&amp;"_"&amp;$C9</f>
        <v>buy_influence_0point5_e</v>
      </c>
      <c r="L9" s="51" t="str">
        <f>$K9&amp;"_"&amp;L$8</f>
        <v>buy_influence_0point5_e_1</v>
      </c>
      <c r="M9" s="52" t="str">
        <f t="shared" ref="M9:P19" si="0">$K9&amp;"_"&amp;M$8</f>
        <v>buy_influence_0point5_e_2</v>
      </c>
      <c r="N9" s="52" t="str">
        <f t="shared" si="0"/>
        <v>buy_influence_0point5_e_3</v>
      </c>
      <c r="O9" s="52" t="str">
        <f t="shared" si="0"/>
        <v>buy_influence_0point5_e_4</v>
      </c>
      <c r="P9" s="53" t="str">
        <f t="shared" si="0"/>
        <v>buy_influence_0point5_e_5</v>
      </c>
      <c r="Q9" s="13" t="str">
        <f t="shared" ref="Q9:Q19" si="1" xml:space="preserve">
space&amp;"has_modifier = "&amp;$L9
&amp;space&amp;"has_modifier = "&amp;$M9
&amp;space&amp;"has_modifier = "&amp;$N9
&amp;space&amp;"has_modifier = "&amp;$O9
&amp;space&amp;"has_modifier = "&amp;$P9</f>
        <v xml:space="preserve"> has_modifier = buy_influence_0point5_e_1 has_modifier = buy_influence_0point5_e_2 has_modifier = buy_influence_0point5_e_3 has_modifier = buy_influence_0point5_e_4 has_modifier = buy_influence_0point5_e_5</v>
      </c>
      <c r="R9" s="24" t="str">
        <f t="shared" ref="R9:R19" si="2" xml:space="preserve">
newline&amp;"remove_modifier = "&amp;$L9
&amp;newline&amp;"remove_modifier = "&amp;$M9
&amp;newline&amp;"remove_modifier = "&amp;$N9
&amp;newline&amp;"remove_modifier = "&amp;$O9
&amp;newline&amp;"remove_modifier = "&amp;$P9</f>
        <v xml:space="preserve">
remove_modifier = buy_influence_0point5_e_1
remove_modifier = buy_influence_0point5_e_2
remove_modifier = buy_influence_0point5_e_3
remove_modifier = buy_influence_0point5_e_4
remove_modifier = buy_influence_0point5_e_5</v>
      </c>
      <c r="S9" s="82" t="str">
        <f>newline&amp;newline&amp;L9&amp;" = {"
&amp;newline&amp;tab&amp;"icon = ""gfx/interface/icons/modifiers/mod_country_previous_deals.dds"""
&amp;newline&amp;tab&amp;"country_base_influence_produces_add = "&amp;$D9
&amp;IF($F9&gt;0,newline&amp;tab&amp;"country_base_energy_produces_add = -"&amp;$F9*$J9*L$8,"")
&amp;IF($G9&gt;0,newline&amp;tab&amp;"country_base_minerals_produces_add = -"&amp;$G9*$J9*L$8,"")
&amp;IF($H9&gt;0,newline&amp;tab&amp;"country_base_food_produces_add = -"&amp;$H9*$J9*L$8,"")
&amp;IF($I9&gt;0,newline&amp;tab&amp;"country_base_consumer_goods_produces_add = -"&amp;$I9*$J9*L$8,"")
&amp;newline&amp;"}"</f>
        <v xml:space="preserve">
buy_influence_0point5_e_1 = {
	icon = "gfx/interface/icons/modifiers/mod_country_previous_deals.dds"
	country_base_influence_produces_add = 0.5
	country_base_energy_produces_add = -10
}</v>
      </c>
      <c r="T9" s="83" t="str">
        <f>newline&amp;newline&amp;M9&amp;" = {"
&amp;newline&amp;tab&amp;"icon = ""gfx/interface/icons/modifiers/mod_country_previous_deals.dds"""
&amp;newline&amp;tab&amp;"country_base_influence_produces_add = "&amp;$D9
&amp;IF($F9&gt;0,newline&amp;tab&amp;"country_base_energy_produces_add = -"&amp;$F9*$J9*M$8,"")
&amp;IF($G9&gt;0,newline&amp;tab&amp;"country_base_minerals_produces_add = -"&amp;$G9*$J9*M$8,"")
&amp;IF($H9&gt;0,newline&amp;tab&amp;"country_base_food_produces_add = -"&amp;$H9*$J9*M$8,"")
&amp;IF($I9&gt;0,newline&amp;tab&amp;"country_base_consumer_goods_produces_add = -"&amp;$I9*$J9*M$8,"")
&amp;newline&amp;"}"</f>
        <v xml:space="preserve">
buy_influence_0point5_e_2 = {
	icon = "gfx/interface/icons/modifiers/mod_country_previous_deals.dds"
	country_base_influence_produces_add = 0.5
	country_base_energy_produces_add = -20
}</v>
      </c>
      <c r="U9" s="83" t="str">
        <f>newline&amp;newline&amp;N9&amp;" = {"
&amp;newline&amp;tab&amp;"icon = ""gfx/interface/icons/modifiers/mod_country_previous_deals.dds"""
&amp;newline&amp;tab&amp;"country_base_influence_produces_add = "&amp;$D9
&amp;IF($F9&gt;0,newline&amp;tab&amp;"country_base_energy_produces_add = -"&amp;$F9*$J9*N$8,"")
&amp;IF($G9&gt;0,newline&amp;tab&amp;"country_base_minerals_produces_add = -"&amp;$G9*$J9*N$8,"")
&amp;IF($H9&gt;0,newline&amp;tab&amp;"country_base_food_produces_add = -"&amp;$H9*$J9*N$8,"")
&amp;IF($I9&gt;0,newline&amp;tab&amp;"country_base_consumer_goods_produces_add = -"&amp;$I9*$J9*N$8,"")
&amp;newline&amp;"}"</f>
        <v xml:space="preserve">
buy_influence_0point5_e_3 = {
	icon = "gfx/interface/icons/modifiers/mod_country_previous_deals.dds"
	country_base_influence_produces_add = 0.5
	country_base_energy_produces_add = -30
}</v>
      </c>
      <c r="V9" s="83" t="str">
        <f>newline&amp;newline&amp;O9&amp;" = {"
&amp;newline&amp;tab&amp;"icon = ""gfx/interface/icons/modifiers/mod_country_previous_deals.dds"""
&amp;newline&amp;tab&amp;"country_base_influence_produces_add = "&amp;$D9
&amp;IF($F9&gt;0,newline&amp;tab&amp;"country_base_energy_produces_add = -"&amp;$F9*$J9*O$8,"")
&amp;IF($G9&gt;0,newline&amp;tab&amp;"country_base_minerals_produces_add = -"&amp;$G9*$J9*O$8,"")
&amp;IF($H9&gt;0,newline&amp;tab&amp;"country_base_food_produces_add = -"&amp;$H9*$J9*O$8,"")
&amp;IF($I9&gt;0,newline&amp;tab&amp;"country_base_consumer_goods_produces_add = -"&amp;$I9*$J9*O$8,"")
&amp;newline&amp;"}"</f>
        <v xml:space="preserve">
buy_influence_0point5_e_4 = {
	icon = "gfx/interface/icons/modifiers/mod_country_previous_deals.dds"
	country_base_influence_produces_add = 0.5
	country_base_energy_produces_add = -40
}</v>
      </c>
      <c r="W9" s="88" t="str">
        <f>newline&amp;newline&amp;P9&amp;" = {"
&amp;newline&amp;tab&amp;"icon = ""gfx/interface/icons/modifiers/mod_country_previous_deals.dds"""
&amp;newline&amp;tab&amp;"country_base_influence_produces_add = "&amp;$D9
&amp;IF($F9&gt;0,newline&amp;tab&amp;"country_base_energy_produces_add = -"&amp;$F9*$J9*P$8,"")
&amp;IF($G9&gt;0,newline&amp;tab&amp;"country_base_minerals_produces_add = -"&amp;$G9*$J9*P$8,"")
&amp;IF($H9&gt;0,newline&amp;tab&amp;"country_base_food_produces_add = -"&amp;$H9*$J9*P$8,"")
&amp;IF($I9&gt;0,newline&amp;tab&amp;"country_base_consumer_goods_produces_add = -"&amp;$I9*$J9*P$8,"")
&amp;newline&amp;"}"</f>
        <v xml:space="preserve">
buy_influence_0point5_e_5 = {
	icon = "gfx/interface/icons/modifiers/mod_country_previous_deals.dds"
	country_base_influence_produces_add = 0.5
	country_base_energy_produces_add = -50
}</v>
      </c>
      <c r="X9" s="87" t="str">
        <f>CONCATENATE(S9,T9,U9,V9,W9)</f>
        <v xml:space="preserve">
buy_influence_0point5_e_1 = {
	icon = "gfx/interface/icons/modifiers/mod_country_previous_deals.dds"
	country_base_influence_produces_add = 0.5
	country_base_energy_produces_add = -10
}
buy_influence_0point5_e_2 = {
	icon = "gfx/interface/icons/modifiers/mod_country_previous_deals.dds"
	country_base_influence_produces_add = 0.5
	country_base_energy_produces_add = -20
}
buy_influence_0point5_e_3 = {
	icon = "gfx/interface/icons/modifiers/mod_country_previous_deals.dds"
	country_base_influence_produces_add = 0.5
	country_base_energy_produces_add = -30
}
buy_influence_0point5_e_4 = {
	icon = "gfx/interface/icons/modifiers/mod_country_previous_deals.dds"
	country_base_influence_produces_add = 0.5
	country_base_energy_produces_add = -40
}
buy_influence_0point5_e_5 = {
	icon = "gfx/interface/icons/modifiers/mod_country_previous_deals.dds"
	country_base_influence_produces_add = 0.5
	country_base_energy_produces_add = -50
}</v>
      </c>
      <c r="Y9" s="82" t="str">
        <f>$K9&amp;"_name"</f>
        <v>buy_influence_0point5_e_name</v>
      </c>
      <c r="Z9" s="87" t="str">
        <f>$K9&amp;"_desc"</f>
        <v>buy_influence_0point5_e_desc</v>
      </c>
      <c r="AA9" s="82" t="str">
        <f>tab &amp; "option = {" &amp; newline &amp;
tab &amp; tab &amp; "name = " &amp; $Y9 &amp; newline &amp;
AA$1 &amp; newline &amp;
SUBSTITUTE(event_option_add_static_modifier_raw,event_option_add_static_modifier_subst_text,L9)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&lt; 61
		}
		add_modifier = {
			modifier = buy_influence_0point5_e_1
			days = 3600
		}
		custom_tooltip = opinion5
		hidden_effect = {
			event_target:artist_enclave_country = {
				add_trust = {
					who = root
					amount = 5
				}
			}
		}
		hidden_effect = {
			country_event = {
				id = buy_influence.110
				days = 3599
			}
		}
	}
</v>
      </c>
      <c r="AB9" s="83" t="str">
        <f>tab &amp; "option = {" &amp; newline &amp;
tab &amp; tab &amp; "name = " &amp; $Y9 &amp; newline &amp;
AB$1 &amp; newline &amp;
SUBSTITUTE(event_option_add_static_modifier_raw,event_option_add_static_modifier_subst_text,M9)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60
			num_pops &lt; 121
		}
		add_modifier = {
			modifier = buy_influence_0point5_e_2
			days = 3600
		}
		custom_tooltip = opinion5
		hidden_effect = {
			event_target:artist_enclave_country = {
				add_trust = {
					who = root
					amount = 5
				}
			}
		}
		hidden_effect = {
			country_event = {
				id = buy_influence.110
				days = 3599
			}
		}
	}
</v>
      </c>
      <c r="AC9" s="83" t="str">
        <f>tab &amp; "option = {" &amp; newline &amp;
tab &amp; tab &amp; "name = " &amp; $Y9 &amp; newline &amp;
AC$1 &amp; newline &amp;
SUBSTITUTE(event_option_add_static_modifier_raw,event_option_add_static_modifier_subst_text,N9)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120
			num_pops &lt; 181
		}
		add_modifier = {
			modifier = buy_influence_0point5_e_3
			days = 3600
		}
		custom_tooltip = opinion5
		hidden_effect = {
			event_target:artist_enclave_country = {
				add_trust = {
					who = root
					amount = 5
				}
			}
		}
		hidden_effect = {
			country_event = {
				id = buy_influence.110
				days = 3599
			}
		}
	}
</v>
      </c>
      <c r="AD9" s="83" t="str">
        <f>tab &amp; "option = {" &amp; newline &amp;
tab &amp; tab &amp; "name = " &amp; $Y9 &amp; newline &amp;
AD$1 &amp; newline &amp;
SUBSTITUTE(event_option_add_static_modifier_raw,event_option_add_static_modifier_subst_text,O9)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180
			num_pops &lt; 241
		}
		add_modifier = {
			modifier = buy_influence_0point5_e_4
			days = 3600
		}
		custom_tooltip = opinion5
		hidden_effect = {
			event_target:artist_enclave_country = {
				add_trust = {
					who = root
					amount = 5
				}
			}
		}
		hidden_effect = {
			country_event = {
				id = buy_influence.110
				days = 3599
			}
		}
	}
</v>
      </c>
      <c r="AE9" s="83" t="str">
        <f>tab &amp; "option = {" &amp; newline &amp;
tab &amp; tab &amp; "name = " &amp; $Y9 &amp; newline &amp;
AE$1 &amp; newline &amp;
SUBSTITUTE(event_option_add_static_modifier_raw,event_option_add_static_modifier_subst_text,P9)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240
		}
		add_modifier = {
			modifier = buy_influence_0point5_e_5
			days = 3600
		}
		custom_tooltip = opinion5
		hidden_effect = {
			event_target:artist_enclave_country = {
				add_trust = {
					who = root
					amount = 5
				}
			}
		}
		hidden_effect = {
			country_event = {
				id = buy_influence.110
				days = 3599
			}
		}
	}
</v>
      </c>
      <c r="AF9" s="84" t="str">
        <f>CONCATENATE(AA9,AB9,AC9,AD9,AE9)</f>
        <v xml:space="preserve">	option = {
		name = buy_influence_0point5_e_name
		trigger = {
			num_pops &lt; 61
		}
		add_modifier = {
			modifier = buy_influence_0point5_e_1
			days = 3600
		}
		custom_tooltip = opinion5
		hidden_effect = {
			event_target:artist_enclave_country = {
				add_trust = {
					who = root
					amount = 5
				}
			}
		}
		hidden_effect = {
			country_event = {
				id = buy_influence.110
				days = 3599
			}
		}
	}
	option = {
		name = buy_influence_0point5_e_name
		trigger = {
			num_pops &gt; 60
			num_pops &lt; 121
		}
		add_modifier = {
			modifier = buy_influence_0point5_e_2
			days = 3600
		}
		custom_tooltip = opinion5
		hidden_effect = {
			event_target:artist_enclave_country = {
				add_trust = {
					who = root
					amount = 5
				}
			}
		}
		hidden_effect = {
			country_event = {
				id = buy_influence.110
				days = 3599
			}
		}
	}
	option = {
		name = buy_influence_0point5_e_name
		trigger = {
			num_pops &gt; 120
			num_pops &lt; 181
		}
		add_modifier = {
			modifier = buy_influence_0point5_e_3
			days = 3600
		}
		custom_tooltip = opinion5
		hidden_effect = {
			event_target:artist_enclave_country = {
				add_trust = {
					who = root
					amount = 5
				}
			}
		}
		hidden_effect = {
			country_event = {
				id = buy_influence.110
				days = 3599
			}
		}
	}
	option = {
		name = buy_influence_0point5_e_name
		trigger = {
			num_pops &gt; 180
			num_pops &lt; 241
		}
		add_modifier = {
			modifier = buy_influence_0point5_e_4
			days = 3600
		}
		custom_tooltip = opinion5
		hidden_effect = {
			event_target:artist_enclave_country = {
				add_trust = {
					who = root
					amount = 5
				}
			}
		}
		hidden_effect = {
			country_event = {
				id = buy_influence.110
				days = 3599
			}
		}
	}
	option = {
		name = buy_influence_0point5_e_name
		trigger = {
			num_pops &gt; 240
		}
		add_modifier = {
			modifier = buy_influence_0point5_e_5
			days = 3600
		}
		custom_tooltip = opinion5
		hidden_effect = {
			event_target:artist_enclave_country = {
				add_trust = {
					who = root
					amount = 5
				}
			}
		}
		hidden_effect = {
			country_event = {
				id = buy_influence.110
				days = 3599
			}
		}
	}
</v>
      </c>
    </row>
    <row r="10" spans="2:32" s="2" customFormat="1">
      <c r="B10" s="73" t="s">
        <v>1</v>
      </c>
      <c r="C10" s="74" t="s">
        <v>10</v>
      </c>
      <c r="D10" s="61">
        <v>1</v>
      </c>
      <c r="E10" s="61">
        <f t="shared" ref="E10:E19" si="3">MIN(25,10*D10)</f>
        <v>10</v>
      </c>
      <c r="F10" s="75">
        <v>30</v>
      </c>
      <c r="G10" s="76"/>
      <c r="H10" s="76"/>
      <c r="I10" s="74"/>
      <c r="J10" s="61">
        <v>1</v>
      </c>
      <c r="K10" s="14" t="str">
        <f t="shared" ref="K10:K19" si="4">"buy_influence_"&amp;ROUNDDOWN($D10,0)&amp;"point"&amp;(ROUNDDOWN($D10*10,0)-(ROUNDDOWN($D10,0)*10))&amp;"_"&amp;$C10</f>
        <v>buy_influence_1point0_e</v>
      </c>
      <c r="L10" s="54" t="str">
        <f t="shared" ref="L10:P19" si="5">$K10&amp;"_"&amp;L$8</f>
        <v>buy_influence_1point0_e_1</v>
      </c>
      <c r="M10" s="55" t="str">
        <f t="shared" si="0"/>
        <v>buy_influence_1point0_e_2</v>
      </c>
      <c r="N10" s="55" t="str">
        <f t="shared" si="0"/>
        <v>buy_influence_1point0_e_3</v>
      </c>
      <c r="O10" s="55" t="str">
        <f t="shared" si="0"/>
        <v>buy_influence_1point0_e_4</v>
      </c>
      <c r="P10" s="56" t="str">
        <f t="shared" si="0"/>
        <v>buy_influence_1point0_e_5</v>
      </c>
      <c r="Q10" s="17" t="str">
        <f t="shared" si="1"/>
        <v xml:space="preserve"> has_modifier = buy_influence_1point0_e_1 has_modifier = buy_influence_1point0_e_2 has_modifier = buy_influence_1point0_e_3 has_modifier = buy_influence_1point0_e_4 has_modifier = buy_influence_1point0_e_5</v>
      </c>
      <c r="R10" s="25" t="str">
        <f t="shared" si="2"/>
        <v xml:space="preserve">
remove_modifier = buy_influence_1point0_e_1
remove_modifier = buy_influence_1point0_e_2
remove_modifier = buy_influence_1point0_e_3
remove_modifier = buy_influence_1point0_e_4
remove_modifier = buy_influence_1point0_e_5</v>
      </c>
      <c r="S10" s="14" t="str">
        <f>newline&amp;newline&amp;L10&amp;" = {"
&amp;newline&amp;tab&amp;"icon = ""gfx/interface/icons/modifiers/mod_country_previous_deals.dds"""
&amp;newline&amp;tab&amp;"country_base_influence_produces_add = "&amp;$D10
&amp;IF($F10&gt;0,newline&amp;tab&amp;"country_base_energy_produces_add = -"&amp;$F10*$J10*L$8,"")
&amp;IF($G10&gt;0,newline&amp;tab&amp;"country_base_minerals_produces_add = -"&amp;$G10*$J10*L$8,"")
&amp;IF($H10&gt;0,newline&amp;tab&amp;"country_base_food_produces_add = -"&amp;$H10*$J10*L$8,"")
&amp;IF($I10&gt;0,newline&amp;tab&amp;"country_base_consumer_goods_produces_add = -"&amp;$I10*$J10*L$8,"")
&amp;newline&amp;"}"</f>
        <v xml:space="preserve">
buy_influence_1point0_e_1 = {
	icon = "gfx/interface/icons/modifiers/mod_country_previous_deals.dds"
	country_base_influence_produces_add = 1
	country_base_energy_produces_add = -30
}</v>
      </c>
      <c r="T10" s="15" t="str">
        <f>newline&amp;newline&amp;M10&amp;" = {"
&amp;newline&amp;tab&amp;"icon = ""gfx/interface/icons/modifiers/mod_country_previous_deals.dds"""
&amp;newline&amp;tab&amp;"country_base_influence_produces_add = "&amp;$D10
&amp;IF($F10&gt;0,newline&amp;tab&amp;"country_base_energy_produces_add = -"&amp;$F10*$J10*M$8,"")
&amp;IF($G10&gt;0,newline&amp;tab&amp;"country_base_minerals_produces_add = -"&amp;$G10*$J10*M$8,"")
&amp;IF($H10&gt;0,newline&amp;tab&amp;"country_base_food_produces_add = -"&amp;$H10*$J10*M$8,"")
&amp;IF($I10&gt;0,newline&amp;tab&amp;"country_base_consumer_goods_produces_add = -"&amp;$I10*$J10*M$8,"")
&amp;newline&amp;"}"</f>
        <v xml:space="preserve">
buy_influence_1point0_e_2 = {
	icon = "gfx/interface/icons/modifiers/mod_country_previous_deals.dds"
	country_base_influence_produces_add = 1
	country_base_energy_produces_add = -60
}</v>
      </c>
      <c r="U10" s="15" t="str">
        <f>newline&amp;newline&amp;N10&amp;" = {"
&amp;newline&amp;tab&amp;"icon = ""gfx/interface/icons/modifiers/mod_country_previous_deals.dds"""
&amp;newline&amp;tab&amp;"country_base_influence_produces_add = "&amp;$D10
&amp;IF($F10&gt;0,newline&amp;tab&amp;"country_base_energy_produces_add = -"&amp;$F10*$J10*N$8,"")
&amp;IF($G10&gt;0,newline&amp;tab&amp;"country_base_minerals_produces_add = -"&amp;$G10*$J10*N$8,"")
&amp;IF($H10&gt;0,newline&amp;tab&amp;"country_base_food_produces_add = -"&amp;$H10*$J10*N$8,"")
&amp;IF($I10&gt;0,newline&amp;tab&amp;"country_base_consumer_goods_produces_add = -"&amp;$I10*$J10*N$8,"")
&amp;newline&amp;"}"</f>
        <v xml:space="preserve">
buy_influence_1point0_e_3 = {
	icon = "gfx/interface/icons/modifiers/mod_country_previous_deals.dds"
	country_base_influence_produces_add = 1
	country_base_energy_produces_add = -90
}</v>
      </c>
      <c r="V10" s="15" t="str">
        <f>newline&amp;newline&amp;O10&amp;" = {"
&amp;newline&amp;tab&amp;"icon = ""gfx/interface/icons/modifiers/mod_country_previous_deals.dds"""
&amp;newline&amp;tab&amp;"country_base_influence_produces_add = "&amp;$D10
&amp;IF($F10&gt;0,newline&amp;tab&amp;"country_base_energy_produces_add = -"&amp;$F10*$J10*O$8,"")
&amp;IF($G10&gt;0,newline&amp;tab&amp;"country_base_minerals_produces_add = -"&amp;$G10*$J10*O$8,"")
&amp;IF($H10&gt;0,newline&amp;tab&amp;"country_base_food_produces_add = -"&amp;$H10*$J10*O$8,"")
&amp;IF($I10&gt;0,newline&amp;tab&amp;"country_base_consumer_goods_produces_add = -"&amp;$I10*$J10*O$8,"")
&amp;newline&amp;"}"</f>
        <v xml:space="preserve">
buy_influence_1point0_e_4 = {
	icon = "gfx/interface/icons/modifiers/mod_country_previous_deals.dds"
	country_base_influence_produces_add = 1
	country_base_energy_produces_add = -120
}</v>
      </c>
      <c r="W10" s="18" t="str">
        <f>newline&amp;newline&amp;P10&amp;" = {"
&amp;newline&amp;tab&amp;"icon = ""gfx/interface/icons/modifiers/mod_country_previous_deals.dds"""
&amp;newline&amp;tab&amp;"country_base_influence_produces_add = "&amp;$D10
&amp;IF($F10&gt;0,newline&amp;tab&amp;"country_base_energy_produces_add = -"&amp;$F10*$J10*P$8,"")
&amp;IF($G10&gt;0,newline&amp;tab&amp;"country_base_minerals_produces_add = -"&amp;$G10*$J10*P$8,"")
&amp;IF($H10&gt;0,newline&amp;tab&amp;"country_base_food_produces_add = -"&amp;$H10*$J10*P$8,"")
&amp;IF($I10&gt;0,newline&amp;tab&amp;"country_base_consumer_goods_produces_add = -"&amp;$I10*$J10*P$8,"")
&amp;newline&amp;"}"</f>
        <v xml:space="preserve">
buy_influence_1point0_e_5 = {
	icon = "gfx/interface/icons/modifiers/mod_country_previous_deals.dds"
	country_base_influence_produces_add = 1
	country_base_energy_produces_add = -150
}</v>
      </c>
      <c r="X10" s="16" t="str">
        <f t="shared" ref="X10:X19" si="6">CONCATENATE(S10,T10,U10,V10,W10)</f>
        <v xml:space="preserve">
buy_influence_1point0_e_1 = {
	icon = "gfx/interface/icons/modifiers/mod_country_previous_deals.dds"
	country_base_influence_produces_add = 1
	country_base_energy_produces_add = -30
}
buy_influence_1point0_e_2 = {
	icon = "gfx/interface/icons/modifiers/mod_country_previous_deals.dds"
	country_base_influence_produces_add = 1
	country_base_energy_produces_add = -60
}
buy_influence_1point0_e_3 = {
	icon = "gfx/interface/icons/modifiers/mod_country_previous_deals.dds"
	country_base_influence_produces_add = 1
	country_base_energy_produces_add = -90
}
buy_influence_1point0_e_4 = {
	icon = "gfx/interface/icons/modifiers/mod_country_previous_deals.dds"
	country_base_influence_produces_add = 1
	country_base_energy_produces_add = -120
}
buy_influence_1point0_e_5 = {
	icon = "gfx/interface/icons/modifiers/mod_country_previous_deals.dds"
	country_base_influence_produces_add = 1
	country_base_energy_produces_add = -150
}</v>
      </c>
      <c r="Y10" s="14" t="str">
        <f t="shared" ref="Y10:Y19" si="7">$K10&amp;"_name"</f>
        <v>buy_influence_1point0_e_name</v>
      </c>
      <c r="Z10" s="16" t="str">
        <f t="shared" ref="Z10:Z19" si="8">$K10&amp;"_desc"</f>
        <v>buy_influence_1point0_e_desc</v>
      </c>
      <c r="AA10" s="14" t="str">
        <f>tab &amp; "option = {" &amp; newline &amp;
tab &amp; tab &amp; "name = " &amp; $Y10 &amp; newline &amp;
AA$1 &amp; newline &amp;
SUBSTITUTE(event_option_add_static_modifier_raw,event_option_add_static_modifier_subst_text,L10) &amp; newline &amp;
SUBSTITUTE(event_option_opinion_gain_raw,event_option_opinion_gain_subst_text,$E10) &amp; newline &amp;
event_option_trigger_renewal_event &amp; newline &amp;
tab &amp; "}" &amp; newline</f>
        <v xml:space="preserve">	option = {
		name = buy_influence_1point0_e_name
		trigger = {
			num_pops &lt; 61
		}
		add_modifier = {
			modifier = buy_influence_1point0_e_1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B10" s="15" t="str">
        <f>tab &amp; "option = {" &amp; newline &amp;
tab &amp; tab &amp; "name = " &amp; $Y10 &amp; newline &amp;
AB$1 &amp; newline &amp;
SUBSTITUTE(event_option_add_static_modifier_raw,event_option_add_static_modifier_subst_text,M10) &amp; newline &amp;
SUBSTITUTE(event_option_opinion_gain_raw,event_option_opinion_gain_subst_text,$E10) &amp; newline &amp;
event_option_trigger_renewal_event &amp; newline &amp;
tab &amp; "}" &amp; newline</f>
        <v xml:space="preserve">	option = {
		name = buy_influence_1point0_e_name
		trigger = {
			num_pops &gt; 60
			num_pops &lt; 121
		}
		add_modifier = {
			modifier = buy_influence_1point0_e_2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C10" s="15" t="str">
        <f>tab &amp; "option = {" &amp; newline &amp;
tab &amp; tab &amp; "name = " &amp; $Y10 &amp; newline &amp;
AC$1 &amp; newline &amp;
SUBSTITUTE(event_option_add_static_modifier_raw,event_option_add_static_modifier_subst_text,N10) &amp; newline &amp;
SUBSTITUTE(event_option_opinion_gain_raw,event_option_opinion_gain_subst_text,$E10) &amp; newline &amp;
event_option_trigger_renewal_event &amp; newline &amp;
tab &amp; "}" &amp; newline</f>
        <v xml:space="preserve">	option = {
		name = buy_influence_1point0_e_name
		trigger = {
			num_pops &gt; 120
			num_pops &lt; 181
		}
		add_modifier = {
			modifier = buy_influence_1point0_e_3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D10" s="15" t="str">
        <f>tab &amp; "option = {" &amp; newline &amp;
tab &amp; tab &amp; "name = " &amp; $Y10 &amp; newline &amp;
AD$1 &amp; newline &amp;
SUBSTITUTE(event_option_add_static_modifier_raw,event_option_add_static_modifier_subst_text,O10) &amp; newline &amp;
SUBSTITUTE(event_option_opinion_gain_raw,event_option_opinion_gain_subst_text,$E10) &amp; newline &amp;
event_option_trigger_renewal_event &amp; newline &amp;
tab &amp; "}" &amp; newline</f>
        <v xml:space="preserve">	option = {
		name = buy_influence_1point0_e_name
		trigger = {
			num_pops &gt; 180
			num_pops &lt; 241
		}
		add_modifier = {
			modifier = buy_influence_1point0_e_4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E10" s="15" t="str">
        <f>tab &amp; "option = {" &amp; newline &amp;
tab &amp; tab &amp; "name = " &amp; $Y10 &amp; newline &amp;
AE$1 &amp; newline &amp;
SUBSTITUTE(event_option_add_static_modifier_raw,event_option_add_static_modifier_subst_text,P10) &amp; newline &amp;
SUBSTITUTE(event_option_opinion_gain_raw,event_option_opinion_gain_subst_text,$E10) &amp; newline &amp;
event_option_trigger_renewal_event &amp; newline &amp;
tab &amp; "}" &amp; newline</f>
        <v xml:space="preserve">	option = {
		name = buy_influence_1point0_e_name
		trigger = {
			num_pops &gt; 240
		}
		add_modifier = {
			modifier = buy_influence_1point0_e_5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F10" s="85" t="str">
        <f t="shared" ref="AF10:AF19" si="9">CONCATENATE(AA10,AB10,AC10,AD10,AE10)</f>
        <v xml:space="preserve">	option = {
		name = buy_influence_1point0_e_name
		trigger = {
			num_pops &lt; 61
		}
		add_modifier = {
			modifier = buy_influence_1point0_e_1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buy_influence_1point0_e_name
		trigger = {
			num_pops &gt; 60
			num_pops &lt; 121
		}
		add_modifier = {
			modifier = buy_influence_1point0_e_2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buy_influence_1point0_e_name
		trigger = {
			num_pops &gt; 120
			num_pops &lt; 181
		}
		add_modifier = {
			modifier = buy_influence_1point0_e_3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buy_influence_1point0_e_name
		trigger = {
			num_pops &gt; 180
			num_pops &lt; 241
		}
		add_modifier = {
			modifier = buy_influence_1point0_e_4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buy_influence_1point0_e_name
		trigger = {
			num_pops &gt; 240
		}
		add_modifier = {
			modifier = buy_influence_1point0_e_5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</row>
    <row r="11" spans="2:32" s="2" customFormat="1">
      <c r="B11" s="73" t="s">
        <v>8</v>
      </c>
      <c r="C11" s="74" t="s">
        <v>11</v>
      </c>
      <c r="D11" s="61">
        <v>1</v>
      </c>
      <c r="E11" s="61">
        <f t="shared" si="3"/>
        <v>10</v>
      </c>
      <c r="F11" s="75">
        <v>20</v>
      </c>
      <c r="G11" s="76">
        <v>40</v>
      </c>
      <c r="H11" s="76"/>
      <c r="I11" s="74"/>
      <c r="J11" s="61">
        <v>1</v>
      </c>
      <c r="K11" s="14" t="str">
        <f t="shared" si="4"/>
        <v>buy_influence_1point0_em</v>
      </c>
      <c r="L11" s="54" t="str">
        <f t="shared" si="5"/>
        <v>buy_influence_1point0_em_1</v>
      </c>
      <c r="M11" s="55" t="str">
        <f t="shared" si="0"/>
        <v>buy_influence_1point0_em_2</v>
      </c>
      <c r="N11" s="55" t="str">
        <f t="shared" si="0"/>
        <v>buy_influence_1point0_em_3</v>
      </c>
      <c r="O11" s="55" t="str">
        <f t="shared" si="0"/>
        <v>buy_influence_1point0_em_4</v>
      </c>
      <c r="P11" s="56" t="str">
        <f t="shared" si="0"/>
        <v>buy_influence_1point0_em_5</v>
      </c>
      <c r="Q11" s="17" t="str">
        <f t="shared" si="1"/>
        <v xml:space="preserve"> has_modifier = buy_influence_1point0_em_1 has_modifier = buy_influence_1point0_em_2 has_modifier = buy_influence_1point0_em_3 has_modifier = buy_influence_1point0_em_4 has_modifier = buy_influence_1point0_em_5</v>
      </c>
      <c r="R11" s="25" t="str">
        <f t="shared" si="2"/>
        <v xml:space="preserve">
remove_modifier = buy_influence_1point0_em_1
remove_modifier = buy_influence_1point0_em_2
remove_modifier = buy_influence_1point0_em_3
remove_modifier = buy_influence_1point0_em_4
remove_modifier = buy_influence_1point0_em_5</v>
      </c>
      <c r="S11" s="14" t="str">
        <f>newline&amp;newline&amp;L11&amp;" = {"
&amp;newline&amp;tab&amp;"icon = ""gfx/interface/icons/modifiers/mod_country_previous_deals.dds"""
&amp;newline&amp;tab&amp;"country_base_influence_produces_add = "&amp;$D11
&amp;IF($F11&gt;0,newline&amp;tab&amp;"country_base_energy_produces_add = -"&amp;$F11*$J11*L$8,"")
&amp;IF($G11&gt;0,newline&amp;tab&amp;"country_base_minerals_produces_add = -"&amp;$G11*$J11*L$8,"")
&amp;IF($H11&gt;0,newline&amp;tab&amp;"country_base_food_produces_add = -"&amp;$H11*$J11*L$8,"")
&amp;IF($I11&gt;0,newline&amp;tab&amp;"country_base_consumer_goods_produces_add = -"&amp;$I11*$J11*L$8,"")
&amp;newline&amp;"}"</f>
        <v xml:space="preserve">
buy_influence_1point0_em_1 = {
	icon = "gfx/interface/icons/modifiers/mod_country_previous_deals.dds"
	country_base_influence_produces_add = 1
	country_base_energy_produces_add = -20
	country_base_minerals_produces_add = -40
}</v>
      </c>
      <c r="T11" s="15" t="str">
        <f>newline&amp;newline&amp;M11&amp;" = {"
&amp;newline&amp;tab&amp;"icon = ""gfx/interface/icons/modifiers/mod_country_previous_deals.dds"""
&amp;newline&amp;tab&amp;"country_base_influence_produces_add = "&amp;$D11
&amp;IF($F11&gt;0,newline&amp;tab&amp;"country_base_energy_produces_add = -"&amp;$F11*$J11*M$8,"")
&amp;IF($G11&gt;0,newline&amp;tab&amp;"country_base_minerals_produces_add = -"&amp;$G11*$J11*M$8,"")
&amp;IF($H11&gt;0,newline&amp;tab&amp;"country_base_food_produces_add = -"&amp;$H11*$J11*M$8,"")
&amp;IF($I11&gt;0,newline&amp;tab&amp;"country_base_consumer_goods_produces_add = -"&amp;$I11*$J11*M$8,"")
&amp;newline&amp;"}"</f>
        <v xml:space="preserve">
buy_influence_1point0_em_2 = {
	icon = "gfx/interface/icons/modifiers/mod_country_previous_deals.dds"
	country_base_influence_produces_add = 1
	country_base_energy_produces_add = -40
	country_base_minerals_produces_add = -80
}</v>
      </c>
      <c r="U11" s="15" t="str">
        <f>newline&amp;newline&amp;N11&amp;" = {"
&amp;newline&amp;tab&amp;"icon = ""gfx/interface/icons/modifiers/mod_country_previous_deals.dds"""
&amp;newline&amp;tab&amp;"country_base_influence_produces_add = "&amp;$D11
&amp;IF($F11&gt;0,newline&amp;tab&amp;"country_base_energy_produces_add = -"&amp;$F11*$J11*N$8,"")
&amp;IF($G11&gt;0,newline&amp;tab&amp;"country_base_minerals_produces_add = -"&amp;$G11*$J11*N$8,"")
&amp;IF($H11&gt;0,newline&amp;tab&amp;"country_base_food_produces_add = -"&amp;$H11*$J11*N$8,"")
&amp;IF($I11&gt;0,newline&amp;tab&amp;"country_base_consumer_goods_produces_add = -"&amp;$I11*$J11*N$8,"")
&amp;newline&amp;"}"</f>
        <v xml:space="preserve">
buy_influence_1point0_em_3 = {
	icon = "gfx/interface/icons/modifiers/mod_country_previous_deals.dds"
	country_base_influence_produces_add = 1
	country_base_energy_produces_add = -60
	country_base_minerals_produces_add = -120
}</v>
      </c>
      <c r="V11" s="15" t="str">
        <f>newline&amp;newline&amp;O11&amp;" = {"
&amp;newline&amp;tab&amp;"icon = ""gfx/interface/icons/modifiers/mod_country_previous_deals.dds"""
&amp;newline&amp;tab&amp;"country_base_influence_produces_add = "&amp;$D11
&amp;IF($F11&gt;0,newline&amp;tab&amp;"country_base_energy_produces_add = -"&amp;$F11*$J11*O$8,"")
&amp;IF($G11&gt;0,newline&amp;tab&amp;"country_base_minerals_produces_add = -"&amp;$G11*$J11*O$8,"")
&amp;IF($H11&gt;0,newline&amp;tab&amp;"country_base_food_produces_add = -"&amp;$H11*$J11*O$8,"")
&amp;IF($I11&gt;0,newline&amp;tab&amp;"country_base_consumer_goods_produces_add = -"&amp;$I11*$J11*O$8,"")
&amp;newline&amp;"}"</f>
        <v xml:space="preserve">
buy_influence_1point0_em_4 = {
	icon = "gfx/interface/icons/modifiers/mod_country_previous_deals.dds"
	country_base_influence_produces_add = 1
	country_base_energy_produces_add = -80
	country_base_minerals_produces_add = -160
}</v>
      </c>
      <c r="W11" s="18" t="str">
        <f>newline&amp;newline&amp;P11&amp;" = {"
&amp;newline&amp;tab&amp;"icon = ""gfx/interface/icons/modifiers/mod_country_previous_deals.dds"""
&amp;newline&amp;tab&amp;"country_base_influence_produces_add = "&amp;$D11
&amp;IF($F11&gt;0,newline&amp;tab&amp;"country_base_energy_produces_add = -"&amp;$F11*$J11*P$8,"")
&amp;IF($G11&gt;0,newline&amp;tab&amp;"country_base_minerals_produces_add = -"&amp;$G11*$J11*P$8,"")
&amp;IF($H11&gt;0,newline&amp;tab&amp;"country_base_food_produces_add = -"&amp;$H11*$J11*P$8,"")
&amp;IF($I11&gt;0,newline&amp;tab&amp;"country_base_consumer_goods_produces_add = -"&amp;$I11*$J11*P$8,"")
&amp;newline&amp;"}"</f>
        <v xml:space="preserve">
buy_influence_1point0_em_5 = {
	icon = "gfx/interface/icons/modifiers/mod_country_previous_deals.dds"
	country_base_influence_produces_add = 1
	country_base_energy_produces_add = -100
	country_base_minerals_produces_add = -200
}</v>
      </c>
      <c r="X11" s="16" t="str">
        <f t="shared" si="6"/>
        <v xml:space="preserve">
buy_influence_1point0_em_1 = {
	icon = "gfx/interface/icons/modifiers/mod_country_previous_deals.dds"
	country_base_influence_produces_add = 1
	country_base_energy_produces_add = -20
	country_base_minerals_produces_add = -40
}
buy_influence_1point0_em_2 = {
	icon = "gfx/interface/icons/modifiers/mod_country_previous_deals.dds"
	country_base_influence_produces_add = 1
	country_base_energy_produces_add = -40
	country_base_minerals_produces_add = -80
}
buy_influence_1point0_em_3 = {
	icon = "gfx/interface/icons/modifiers/mod_country_previous_deals.dds"
	country_base_influence_produces_add = 1
	country_base_energy_produces_add = -60
	country_base_minerals_produces_add = -120
}
buy_influence_1point0_em_4 = {
	icon = "gfx/interface/icons/modifiers/mod_country_previous_deals.dds"
	country_base_influence_produces_add = 1
	country_base_energy_produces_add = -80
	country_base_minerals_produces_add = -160
}
buy_influence_1point0_em_5 = {
	icon = "gfx/interface/icons/modifiers/mod_country_previous_deals.dds"
	country_base_influence_produces_add = 1
	country_base_energy_produces_add = -100
	country_base_minerals_produces_add = -200
}</v>
      </c>
      <c r="Y11" s="14" t="str">
        <f t="shared" si="7"/>
        <v>buy_influence_1point0_em_name</v>
      </c>
      <c r="Z11" s="16" t="str">
        <f t="shared" si="8"/>
        <v>buy_influence_1point0_em_desc</v>
      </c>
      <c r="AA11" s="14" t="str">
        <f>tab &amp; "option = {" &amp; newline &amp;
tab &amp; tab &amp; "name = " &amp; $Y11 &amp; newline &amp;
AA$1 &amp; newline &amp;
SUBSTITUTE(event_option_add_static_modifier_raw,event_option_add_static_modifier_subst_text,L11) &amp; newline &amp;
SUBSTITUTE(event_option_opinion_gain_raw,event_option_opinion_gain_subst_text,$E11) &amp; newline &amp;
event_option_trigger_renewal_event &amp; newline &amp;
tab &amp; "}" &amp; newline</f>
        <v xml:space="preserve">	option = {
		name = buy_influence_1point0_em_name
		trigger = {
			num_pops &lt; 61
		}
		add_modifier = {
			modifier = buy_influence_1point0_em_1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B11" s="15" t="str">
        <f>tab &amp; "option = {" &amp; newline &amp;
tab &amp; tab &amp; "name = " &amp; $Y11 &amp; newline &amp;
AB$1 &amp; newline &amp;
SUBSTITUTE(event_option_add_static_modifier_raw,event_option_add_static_modifier_subst_text,M11) &amp; newline &amp;
SUBSTITUTE(event_option_opinion_gain_raw,event_option_opinion_gain_subst_text,$E11) &amp; newline &amp;
event_option_trigger_renewal_event &amp; newline &amp;
tab &amp; "}" &amp; newline</f>
        <v xml:space="preserve">	option = {
		name = buy_influence_1point0_em_name
		trigger = {
			num_pops &gt; 60
			num_pops &lt; 121
		}
		add_modifier = {
			modifier = buy_influence_1point0_em_2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C11" s="15" t="str">
        <f>tab &amp; "option = {" &amp; newline &amp;
tab &amp; tab &amp; "name = " &amp; $Y11 &amp; newline &amp;
AC$1 &amp; newline &amp;
SUBSTITUTE(event_option_add_static_modifier_raw,event_option_add_static_modifier_subst_text,N11) &amp; newline &amp;
SUBSTITUTE(event_option_opinion_gain_raw,event_option_opinion_gain_subst_text,$E11) &amp; newline &amp;
event_option_trigger_renewal_event &amp; newline &amp;
tab &amp; "}" &amp; newline</f>
        <v xml:space="preserve">	option = {
		name = buy_influence_1point0_em_name
		trigger = {
			num_pops &gt; 120
			num_pops &lt; 181
		}
		add_modifier = {
			modifier = buy_influence_1point0_em_3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D11" s="15" t="str">
        <f>tab &amp; "option = {" &amp; newline &amp;
tab &amp; tab &amp; "name = " &amp; $Y11 &amp; newline &amp;
AD$1 &amp; newline &amp;
SUBSTITUTE(event_option_add_static_modifier_raw,event_option_add_static_modifier_subst_text,O11) &amp; newline &amp;
SUBSTITUTE(event_option_opinion_gain_raw,event_option_opinion_gain_subst_text,$E11) &amp; newline &amp;
event_option_trigger_renewal_event &amp; newline &amp;
tab &amp; "}" &amp; newline</f>
        <v xml:space="preserve">	option = {
		name = buy_influence_1point0_em_name
		trigger = {
			num_pops &gt; 180
			num_pops &lt; 241
		}
		add_modifier = {
			modifier = buy_influence_1point0_em_4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E11" s="15" t="str">
        <f>tab &amp; "option = {" &amp; newline &amp;
tab &amp; tab &amp; "name = " &amp; $Y11 &amp; newline &amp;
AE$1 &amp; newline &amp;
SUBSTITUTE(event_option_add_static_modifier_raw,event_option_add_static_modifier_subst_text,P11) &amp; newline &amp;
SUBSTITUTE(event_option_opinion_gain_raw,event_option_opinion_gain_subst_text,$E11) &amp; newline &amp;
event_option_trigger_renewal_event &amp; newline &amp;
tab &amp; "}" &amp; newline</f>
        <v xml:space="preserve">	option = {
		name = buy_influence_1point0_em_name
		trigger = {
			num_pops &gt; 240
		}
		add_modifier = {
			modifier = buy_influence_1point0_em_5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F11" s="85" t="str">
        <f t="shared" si="9"/>
        <v xml:space="preserve">	option = {
		name = buy_influence_1point0_em_name
		trigger = {
			num_pops &lt; 61
		}
		add_modifier = {
			modifier = buy_influence_1point0_em_1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buy_influence_1point0_em_name
		trigger = {
			num_pops &gt; 60
			num_pops &lt; 121
		}
		add_modifier = {
			modifier = buy_influence_1point0_em_2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buy_influence_1point0_em_name
		trigger = {
			num_pops &gt; 120
			num_pops &lt; 181
		}
		add_modifier = {
			modifier = buy_influence_1point0_em_3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buy_influence_1point0_em_name
		trigger = {
			num_pops &gt; 180
			num_pops &lt; 241
		}
		add_modifier = {
			modifier = buy_influence_1point0_em_4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buy_influence_1point0_em_name
		trigger = {
			num_pops &gt; 240
		}
		add_modifier = {
			modifier = buy_influence_1point0_em_5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</row>
    <row r="12" spans="2:32" s="2" customFormat="1">
      <c r="B12" s="73" t="s">
        <v>8</v>
      </c>
      <c r="C12" s="74" t="s">
        <v>11</v>
      </c>
      <c r="D12" s="61">
        <v>1.5</v>
      </c>
      <c r="E12" s="61">
        <f t="shared" si="3"/>
        <v>15</v>
      </c>
      <c r="F12" s="75">
        <v>40</v>
      </c>
      <c r="G12" s="76">
        <v>80</v>
      </c>
      <c r="H12" s="76"/>
      <c r="I12" s="74"/>
      <c r="J12" s="61">
        <v>1</v>
      </c>
      <c r="K12" s="14" t="str">
        <f t="shared" si="4"/>
        <v>buy_influence_1point5_em</v>
      </c>
      <c r="L12" s="54" t="str">
        <f t="shared" si="5"/>
        <v>buy_influence_1point5_em_1</v>
      </c>
      <c r="M12" s="55" t="str">
        <f t="shared" si="0"/>
        <v>buy_influence_1point5_em_2</v>
      </c>
      <c r="N12" s="55" t="str">
        <f t="shared" si="0"/>
        <v>buy_influence_1point5_em_3</v>
      </c>
      <c r="O12" s="55" t="str">
        <f t="shared" si="0"/>
        <v>buy_influence_1point5_em_4</v>
      </c>
      <c r="P12" s="56" t="str">
        <f t="shared" si="0"/>
        <v>buy_influence_1point5_em_5</v>
      </c>
      <c r="Q12" s="17" t="str">
        <f t="shared" si="1"/>
        <v xml:space="preserve"> has_modifier = buy_influence_1point5_em_1 has_modifier = buy_influence_1point5_em_2 has_modifier = buy_influence_1point5_em_3 has_modifier = buy_influence_1point5_em_4 has_modifier = buy_influence_1point5_em_5</v>
      </c>
      <c r="R12" s="25" t="str">
        <f t="shared" si="2"/>
        <v xml:space="preserve">
remove_modifier = buy_influence_1point5_em_1
remove_modifier = buy_influence_1point5_em_2
remove_modifier = buy_influence_1point5_em_3
remove_modifier = buy_influence_1point5_em_4
remove_modifier = buy_influence_1point5_em_5</v>
      </c>
      <c r="S12" s="14" t="str">
        <f>newline&amp;newline&amp;L12&amp;" = {"
&amp;newline&amp;tab&amp;"icon = ""gfx/interface/icons/modifiers/mod_country_previous_deals.dds"""
&amp;newline&amp;tab&amp;"country_base_influence_produces_add = "&amp;$D12
&amp;IF($F12&gt;0,newline&amp;tab&amp;"country_base_energy_produces_add = -"&amp;$F12*$J12*L$8,"")
&amp;IF($G12&gt;0,newline&amp;tab&amp;"country_base_minerals_produces_add = -"&amp;$G12*$J12*L$8,"")
&amp;IF($H12&gt;0,newline&amp;tab&amp;"country_base_food_produces_add = -"&amp;$H12*$J12*L$8,"")
&amp;IF($I12&gt;0,newline&amp;tab&amp;"country_base_consumer_goods_produces_add = -"&amp;$I12*$J12*L$8,"")
&amp;newline&amp;"}"</f>
        <v xml:space="preserve">
buy_influence_1point5_em_1 = {
	icon = "gfx/interface/icons/modifiers/mod_country_previous_deals.dds"
	country_base_influence_produces_add = 1.5
	country_base_energy_produces_add = -40
	country_base_minerals_produces_add = -80
}</v>
      </c>
      <c r="T12" s="15" t="str">
        <f>newline&amp;newline&amp;M12&amp;" = {"
&amp;newline&amp;tab&amp;"icon = ""gfx/interface/icons/modifiers/mod_country_previous_deals.dds"""
&amp;newline&amp;tab&amp;"country_base_influence_produces_add = "&amp;$D12
&amp;IF($F12&gt;0,newline&amp;tab&amp;"country_base_energy_produces_add = -"&amp;$F12*$J12*M$8,"")
&amp;IF($G12&gt;0,newline&amp;tab&amp;"country_base_minerals_produces_add = -"&amp;$G12*$J12*M$8,"")
&amp;IF($H12&gt;0,newline&amp;tab&amp;"country_base_food_produces_add = -"&amp;$H12*$J12*M$8,"")
&amp;IF($I12&gt;0,newline&amp;tab&amp;"country_base_consumer_goods_produces_add = -"&amp;$I12*$J12*M$8,"")
&amp;newline&amp;"}"</f>
        <v xml:space="preserve">
buy_influence_1point5_em_2 = {
	icon = "gfx/interface/icons/modifiers/mod_country_previous_deals.dds"
	country_base_influence_produces_add = 1.5
	country_base_energy_produces_add = -80
	country_base_minerals_produces_add = -160
}</v>
      </c>
      <c r="U12" s="15" t="str">
        <f>newline&amp;newline&amp;N12&amp;" = {"
&amp;newline&amp;tab&amp;"icon = ""gfx/interface/icons/modifiers/mod_country_previous_deals.dds"""
&amp;newline&amp;tab&amp;"country_base_influence_produces_add = "&amp;$D12
&amp;IF($F12&gt;0,newline&amp;tab&amp;"country_base_energy_produces_add = -"&amp;$F12*$J12*N$8,"")
&amp;IF($G12&gt;0,newline&amp;tab&amp;"country_base_minerals_produces_add = -"&amp;$G12*$J12*N$8,"")
&amp;IF($H12&gt;0,newline&amp;tab&amp;"country_base_food_produces_add = -"&amp;$H12*$J12*N$8,"")
&amp;IF($I12&gt;0,newline&amp;tab&amp;"country_base_consumer_goods_produces_add = -"&amp;$I12*$J12*N$8,"")
&amp;newline&amp;"}"</f>
        <v xml:space="preserve">
buy_influence_1point5_em_3 = {
	icon = "gfx/interface/icons/modifiers/mod_country_previous_deals.dds"
	country_base_influence_produces_add = 1.5
	country_base_energy_produces_add = -120
	country_base_minerals_produces_add = -240
}</v>
      </c>
      <c r="V12" s="15" t="str">
        <f>newline&amp;newline&amp;O12&amp;" = {"
&amp;newline&amp;tab&amp;"icon = ""gfx/interface/icons/modifiers/mod_country_previous_deals.dds"""
&amp;newline&amp;tab&amp;"country_base_influence_produces_add = "&amp;$D12
&amp;IF($F12&gt;0,newline&amp;tab&amp;"country_base_energy_produces_add = -"&amp;$F12*$J12*O$8,"")
&amp;IF($G12&gt;0,newline&amp;tab&amp;"country_base_minerals_produces_add = -"&amp;$G12*$J12*O$8,"")
&amp;IF($H12&gt;0,newline&amp;tab&amp;"country_base_food_produces_add = -"&amp;$H12*$J12*O$8,"")
&amp;IF($I12&gt;0,newline&amp;tab&amp;"country_base_consumer_goods_produces_add = -"&amp;$I12*$J12*O$8,"")
&amp;newline&amp;"}"</f>
        <v xml:space="preserve">
buy_influence_1point5_em_4 = {
	icon = "gfx/interface/icons/modifiers/mod_country_previous_deals.dds"
	country_base_influence_produces_add = 1.5
	country_base_energy_produces_add = -160
	country_base_minerals_produces_add = -320
}</v>
      </c>
      <c r="W12" s="18" t="str">
        <f>newline&amp;newline&amp;P12&amp;" = {"
&amp;newline&amp;tab&amp;"icon = ""gfx/interface/icons/modifiers/mod_country_previous_deals.dds"""
&amp;newline&amp;tab&amp;"country_base_influence_produces_add = "&amp;$D12
&amp;IF($F12&gt;0,newline&amp;tab&amp;"country_base_energy_produces_add = -"&amp;$F12*$J12*P$8,"")
&amp;IF($G12&gt;0,newline&amp;tab&amp;"country_base_minerals_produces_add = -"&amp;$G12*$J12*P$8,"")
&amp;IF($H12&gt;0,newline&amp;tab&amp;"country_base_food_produces_add = -"&amp;$H12*$J12*P$8,"")
&amp;IF($I12&gt;0,newline&amp;tab&amp;"country_base_consumer_goods_produces_add = -"&amp;$I12*$J12*P$8,"")
&amp;newline&amp;"}"</f>
        <v xml:space="preserve">
buy_influence_1point5_em_5 = {
	icon = "gfx/interface/icons/modifiers/mod_country_previous_deals.dds"
	country_base_influence_produces_add = 1.5
	country_base_energy_produces_add = -200
	country_base_minerals_produces_add = -400
}</v>
      </c>
      <c r="X12" s="16" t="str">
        <f t="shared" si="6"/>
        <v xml:space="preserve">
buy_influence_1point5_em_1 = {
	icon = "gfx/interface/icons/modifiers/mod_country_previous_deals.dds"
	country_base_influence_produces_add = 1.5
	country_base_energy_produces_add = -40
	country_base_minerals_produces_add = -80
}
buy_influence_1point5_em_2 = {
	icon = "gfx/interface/icons/modifiers/mod_country_previous_deals.dds"
	country_base_influence_produces_add = 1.5
	country_base_energy_produces_add = -80
	country_base_minerals_produces_add = -160
}
buy_influence_1point5_em_3 = {
	icon = "gfx/interface/icons/modifiers/mod_country_previous_deals.dds"
	country_base_influence_produces_add = 1.5
	country_base_energy_produces_add = -120
	country_base_minerals_produces_add = -240
}
buy_influence_1point5_em_4 = {
	icon = "gfx/interface/icons/modifiers/mod_country_previous_deals.dds"
	country_base_influence_produces_add = 1.5
	country_base_energy_produces_add = -160
	country_base_minerals_produces_add = -320
}
buy_influence_1point5_em_5 = {
	icon = "gfx/interface/icons/modifiers/mod_country_previous_deals.dds"
	country_base_influence_produces_add = 1.5
	country_base_energy_produces_add = -200
	country_base_minerals_produces_add = -400
}</v>
      </c>
      <c r="Y12" s="14" t="str">
        <f t="shared" si="7"/>
        <v>buy_influence_1point5_em_name</v>
      </c>
      <c r="Z12" s="16" t="str">
        <f t="shared" si="8"/>
        <v>buy_influence_1point5_em_desc</v>
      </c>
      <c r="AA12" s="14" t="str">
        <f>tab &amp; "option = {" &amp; newline &amp;
tab &amp; tab &amp; "name = " &amp; $Y12 &amp; newline &amp;
AA$1 &amp; newline &amp;
SUBSTITUTE(event_option_add_static_modifier_raw,event_option_add_static_modifier_subst_text,L12) &amp; newline &amp;
SUBSTITUTE(event_option_opinion_gain_raw,event_option_opinion_gain_subst_text,$E12) &amp; newline &amp;
event_option_trigger_renewal_event &amp; newline &amp;
tab &amp; "}" &amp; newline</f>
        <v xml:space="preserve">	option = {
		name = buy_influence_1point5_em_name
		trigger = {
			num_pops &lt; 61
		}
		add_modifier = {
			modifier = buy_influence_1point5_em_1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  <c r="AB12" s="15" t="str">
        <f>tab &amp; "option = {" &amp; newline &amp;
tab &amp; tab &amp; "name = " &amp; $Y12 &amp; newline &amp;
AB$1 &amp; newline &amp;
SUBSTITUTE(event_option_add_static_modifier_raw,event_option_add_static_modifier_subst_text,M12) &amp; newline &amp;
SUBSTITUTE(event_option_opinion_gain_raw,event_option_opinion_gain_subst_text,$E12) &amp; newline &amp;
event_option_trigger_renewal_event &amp; newline &amp;
tab &amp; "}" &amp; newline</f>
        <v xml:space="preserve">	option = {
		name = buy_influence_1point5_em_name
		trigger = {
			num_pops &gt; 60
			num_pops &lt; 121
		}
		add_modifier = {
			modifier = buy_influence_1point5_em_2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  <c r="AC12" s="15" t="str">
        <f>tab &amp; "option = {" &amp; newline &amp;
tab &amp; tab &amp; "name = " &amp; $Y12 &amp; newline &amp;
AC$1 &amp; newline &amp;
SUBSTITUTE(event_option_add_static_modifier_raw,event_option_add_static_modifier_subst_text,N12) &amp; newline &amp;
SUBSTITUTE(event_option_opinion_gain_raw,event_option_opinion_gain_subst_text,$E12) &amp; newline &amp;
event_option_trigger_renewal_event &amp; newline &amp;
tab &amp; "}" &amp; newline</f>
        <v xml:space="preserve">	option = {
		name = buy_influence_1point5_em_name
		trigger = {
			num_pops &gt; 120
			num_pops &lt; 181
		}
		add_modifier = {
			modifier = buy_influence_1point5_em_3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  <c r="AD12" s="15" t="str">
        <f>tab &amp; "option = {" &amp; newline &amp;
tab &amp; tab &amp; "name = " &amp; $Y12 &amp; newline &amp;
AD$1 &amp; newline &amp;
SUBSTITUTE(event_option_add_static_modifier_raw,event_option_add_static_modifier_subst_text,O12) &amp; newline &amp;
SUBSTITUTE(event_option_opinion_gain_raw,event_option_opinion_gain_subst_text,$E12) &amp; newline &amp;
event_option_trigger_renewal_event &amp; newline &amp;
tab &amp; "}" &amp; newline</f>
        <v xml:space="preserve">	option = {
		name = buy_influence_1point5_em_name
		trigger = {
			num_pops &gt; 180
			num_pops &lt; 241
		}
		add_modifier = {
			modifier = buy_influence_1point5_em_4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  <c r="AE12" s="15" t="str">
        <f>tab &amp; "option = {" &amp; newline &amp;
tab &amp; tab &amp; "name = " &amp; $Y12 &amp; newline &amp;
AE$1 &amp; newline &amp;
SUBSTITUTE(event_option_add_static_modifier_raw,event_option_add_static_modifier_subst_text,P12) &amp; newline &amp;
SUBSTITUTE(event_option_opinion_gain_raw,event_option_opinion_gain_subst_text,$E12) &amp; newline &amp;
event_option_trigger_renewal_event &amp; newline &amp;
tab &amp; "}" &amp; newline</f>
        <v xml:space="preserve">	option = {
		name = buy_influence_1point5_em_name
		trigger = {
			num_pops &gt; 240
		}
		add_modifier = {
			modifier = buy_influence_1point5_em_5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  <c r="AF12" s="85" t="str">
        <f t="shared" si="9"/>
        <v xml:space="preserve">	option = {
		name = buy_influence_1point5_em_name
		trigger = {
			num_pops &lt; 61
		}
		add_modifier = {
			modifier = buy_influence_1point5_em_1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buy_influence_1point5_em_name
		trigger = {
			num_pops &gt; 60
			num_pops &lt; 121
		}
		add_modifier = {
			modifier = buy_influence_1point5_em_2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buy_influence_1point5_em_name
		trigger = {
			num_pops &gt; 120
			num_pops &lt; 181
		}
		add_modifier = {
			modifier = buy_influence_1point5_em_3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buy_influence_1point5_em_name
		trigger = {
			num_pops &gt; 180
			num_pops &lt; 241
		}
		add_modifier = {
			modifier = buy_influence_1point5_em_4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buy_influence_1point5_em_name
		trigger = {
			num_pops &gt; 240
		}
		add_modifier = {
			modifier = buy_influence_1point5_em_5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</row>
    <row r="13" spans="2:32" s="2" customFormat="1">
      <c r="B13" s="73" t="s">
        <v>8</v>
      </c>
      <c r="C13" s="74" t="s">
        <v>11</v>
      </c>
      <c r="D13" s="61">
        <v>2</v>
      </c>
      <c r="E13" s="61">
        <f t="shared" si="3"/>
        <v>20</v>
      </c>
      <c r="F13" s="75">
        <v>60</v>
      </c>
      <c r="G13" s="76">
        <v>120</v>
      </c>
      <c r="H13" s="76"/>
      <c r="I13" s="74"/>
      <c r="J13" s="61">
        <v>1</v>
      </c>
      <c r="K13" s="14" t="str">
        <f t="shared" si="4"/>
        <v>buy_influence_2point0_em</v>
      </c>
      <c r="L13" s="54" t="str">
        <f t="shared" si="5"/>
        <v>buy_influence_2point0_em_1</v>
      </c>
      <c r="M13" s="55" t="str">
        <f t="shared" si="0"/>
        <v>buy_influence_2point0_em_2</v>
      </c>
      <c r="N13" s="55" t="str">
        <f t="shared" si="0"/>
        <v>buy_influence_2point0_em_3</v>
      </c>
      <c r="O13" s="55" t="str">
        <f t="shared" si="0"/>
        <v>buy_influence_2point0_em_4</v>
      </c>
      <c r="P13" s="56" t="str">
        <f t="shared" si="0"/>
        <v>buy_influence_2point0_em_5</v>
      </c>
      <c r="Q13" s="17" t="str">
        <f t="shared" si="1"/>
        <v xml:space="preserve"> has_modifier = buy_influence_2point0_em_1 has_modifier = buy_influence_2point0_em_2 has_modifier = buy_influence_2point0_em_3 has_modifier = buy_influence_2point0_em_4 has_modifier = buy_influence_2point0_em_5</v>
      </c>
      <c r="R13" s="25" t="str">
        <f t="shared" si="2"/>
        <v xml:space="preserve">
remove_modifier = buy_influence_2point0_em_1
remove_modifier = buy_influence_2point0_em_2
remove_modifier = buy_influence_2point0_em_3
remove_modifier = buy_influence_2point0_em_4
remove_modifier = buy_influence_2point0_em_5</v>
      </c>
      <c r="S13" s="14" t="str">
        <f>newline&amp;newline&amp;L13&amp;" = {"
&amp;newline&amp;tab&amp;"icon = ""gfx/interface/icons/modifiers/mod_country_previous_deals.dds"""
&amp;newline&amp;tab&amp;"country_base_influence_produces_add = "&amp;$D13
&amp;IF($F13&gt;0,newline&amp;tab&amp;"country_base_energy_produces_add = -"&amp;$F13*$J13*L$8,"")
&amp;IF($G13&gt;0,newline&amp;tab&amp;"country_base_minerals_produces_add = -"&amp;$G13*$J13*L$8,"")
&amp;IF($H13&gt;0,newline&amp;tab&amp;"country_base_food_produces_add = -"&amp;$H13*$J13*L$8,"")
&amp;IF($I13&gt;0,newline&amp;tab&amp;"country_base_consumer_goods_produces_add = -"&amp;$I13*$J13*L$8,"")
&amp;newline&amp;"}"</f>
        <v xml:space="preserve">
buy_influence_2point0_em_1 = {
	icon = "gfx/interface/icons/modifiers/mod_country_previous_deals.dds"
	country_base_influence_produces_add = 2
	country_base_energy_produces_add = -60
	country_base_minerals_produces_add = -120
}</v>
      </c>
      <c r="T13" s="15" t="str">
        <f>newline&amp;newline&amp;M13&amp;" = {"
&amp;newline&amp;tab&amp;"icon = ""gfx/interface/icons/modifiers/mod_country_previous_deals.dds"""
&amp;newline&amp;tab&amp;"country_base_influence_produces_add = "&amp;$D13
&amp;IF($F13&gt;0,newline&amp;tab&amp;"country_base_energy_produces_add = -"&amp;$F13*$J13*M$8,"")
&amp;IF($G13&gt;0,newline&amp;tab&amp;"country_base_minerals_produces_add = -"&amp;$G13*$J13*M$8,"")
&amp;IF($H13&gt;0,newline&amp;tab&amp;"country_base_food_produces_add = -"&amp;$H13*$J13*M$8,"")
&amp;IF($I13&gt;0,newline&amp;tab&amp;"country_base_consumer_goods_produces_add = -"&amp;$I13*$J13*M$8,"")
&amp;newline&amp;"}"</f>
        <v xml:space="preserve">
buy_influence_2point0_em_2 = {
	icon = "gfx/interface/icons/modifiers/mod_country_previous_deals.dds"
	country_base_influence_produces_add = 2
	country_base_energy_produces_add = -120
	country_base_minerals_produces_add = -240
}</v>
      </c>
      <c r="U13" s="15" t="str">
        <f>newline&amp;newline&amp;N13&amp;" = {"
&amp;newline&amp;tab&amp;"icon = ""gfx/interface/icons/modifiers/mod_country_previous_deals.dds"""
&amp;newline&amp;tab&amp;"country_base_influence_produces_add = "&amp;$D13
&amp;IF($F13&gt;0,newline&amp;tab&amp;"country_base_energy_produces_add = -"&amp;$F13*$J13*N$8,"")
&amp;IF($G13&gt;0,newline&amp;tab&amp;"country_base_minerals_produces_add = -"&amp;$G13*$J13*N$8,"")
&amp;IF($H13&gt;0,newline&amp;tab&amp;"country_base_food_produces_add = -"&amp;$H13*$J13*N$8,"")
&amp;IF($I13&gt;0,newline&amp;tab&amp;"country_base_consumer_goods_produces_add = -"&amp;$I13*$J13*N$8,"")
&amp;newline&amp;"}"</f>
        <v xml:space="preserve">
buy_influence_2point0_em_3 = {
	icon = "gfx/interface/icons/modifiers/mod_country_previous_deals.dds"
	country_base_influence_produces_add = 2
	country_base_energy_produces_add = -180
	country_base_minerals_produces_add = -360
}</v>
      </c>
      <c r="V13" s="15" t="str">
        <f>newline&amp;newline&amp;O13&amp;" = {"
&amp;newline&amp;tab&amp;"icon = ""gfx/interface/icons/modifiers/mod_country_previous_deals.dds"""
&amp;newline&amp;tab&amp;"country_base_influence_produces_add = "&amp;$D13
&amp;IF($F13&gt;0,newline&amp;tab&amp;"country_base_energy_produces_add = -"&amp;$F13*$J13*O$8,"")
&amp;IF($G13&gt;0,newline&amp;tab&amp;"country_base_minerals_produces_add = -"&amp;$G13*$J13*O$8,"")
&amp;IF($H13&gt;0,newline&amp;tab&amp;"country_base_food_produces_add = -"&amp;$H13*$J13*O$8,"")
&amp;IF($I13&gt;0,newline&amp;tab&amp;"country_base_consumer_goods_produces_add = -"&amp;$I13*$J13*O$8,"")
&amp;newline&amp;"}"</f>
        <v xml:space="preserve">
buy_influence_2point0_em_4 = {
	icon = "gfx/interface/icons/modifiers/mod_country_previous_deals.dds"
	country_base_influence_produces_add = 2
	country_base_energy_produces_add = -240
	country_base_minerals_produces_add = -480
}</v>
      </c>
      <c r="W13" s="18" t="str">
        <f>newline&amp;newline&amp;P13&amp;" = {"
&amp;newline&amp;tab&amp;"icon = ""gfx/interface/icons/modifiers/mod_country_previous_deals.dds"""
&amp;newline&amp;tab&amp;"country_base_influence_produces_add = "&amp;$D13
&amp;IF($F13&gt;0,newline&amp;tab&amp;"country_base_energy_produces_add = -"&amp;$F13*$J13*P$8,"")
&amp;IF($G13&gt;0,newline&amp;tab&amp;"country_base_minerals_produces_add = -"&amp;$G13*$J13*P$8,"")
&amp;IF($H13&gt;0,newline&amp;tab&amp;"country_base_food_produces_add = -"&amp;$H13*$J13*P$8,"")
&amp;IF($I13&gt;0,newline&amp;tab&amp;"country_base_consumer_goods_produces_add = -"&amp;$I13*$J13*P$8,"")
&amp;newline&amp;"}"</f>
        <v xml:space="preserve">
buy_influence_2point0_em_5 = {
	icon = "gfx/interface/icons/modifiers/mod_country_previous_deals.dds"
	country_base_influence_produces_add = 2
	country_base_energy_produces_add = -300
	country_base_minerals_produces_add = -600
}</v>
      </c>
      <c r="X13" s="16" t="str">
        <f t="shared" si="6"/>
        <v xml:space="preserve">
buy_influence_2point0_em_1 = {
	icon = "gfx/interface/icons/modifiers/mod_country_previous_deals.dds"
	country_base_influence_produces_add = 2
	country_base_energy_produces_add = -60
	country_base_minerals_produces_add = -120
}
buy_influence_2point0_em_2 = {
	icon = "gfx/interface/icons/modifiers/mod_country_previous_deals.dds"
	country_base_influence_produces_add = 2
	country_base_energy_produces_add = -120
	country_base_minerals_produces_add = -240
}
buy_influence_2point0_em_3 = {
	icon = "gfx/interface/icons/modifiers/mod_country_previous_deals.dds"
	country_base_influence_produces_add = 2
	country_base_energy_produces_add = -180
	country_base_minerals_produces_add = -360
}
buy_influence_2point0_em_4 = {
	icon = "gfx/interface/icons/modifiers/mod_country_previous_deals.dds"
	country_base_influence_produces_add = 2
	country_base_energy_produces_add = -240
	country_base_minerals_produces_add = -480
}
buy_influence_2point0_em_5 = {
	icon = "gfx/interface/icons/modifiers/mod_country_previous_deals.dds"
	country_base_influence_produces_add = 2
	country_base_energy_produces_add = -300
	country_base_minerals_produces_add = -600
}</v>
      </c>
      <c r="Y13" s="14" t="str">
        <f t="shared" si="7"/>
        <v>buy_influence_2point0_em_name</v>
      </c>
      <c r="Z13" s="16" t="str">
        <f t="shared" si="8"/>
        <v>buy_influence_2point0_em_desc</v>
      </c>
      <c r="AA13" s="14" t="str">
        <f>tab &amp; "option = {" &amp; newline &amp;
tab &amp; tab &amp; "name = " &amp; $Y13 &amp; newline &amp;
AA$1 &amp; newline &amp;
SUBSTITUTE(event_option_add_static_modifier_raw,event_option_add_static_modifier_subst_text,L13) &amp; newline &amp;
SUBSTITUTE(event_option_opinion_gain_raw,event_option_opinion_gain_subst_text,$E13) &amp; newline &amp;
event_option_trigger_renewal_event &amp; newline &amp;
tab &amp; "}" &amp; newline</f>
        <v xml:space="preserve">	option = {
		name = buy_influence_2point0_em_name
		trigger = {
			num_pops &lt; 61
		}
		add_modifier = {
			modifier = buy_influence_2point0_em_1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B13" s="15" t="str">
        <f>tab &amp; "option = {" &amp; newline &amp;
tab &amp; tab &amp; "name = " &amp; $Y13 &amp; newline &amp;
AB$1 &amp; newline &amp;
SUBSTITUTE(event_option_add_static_modifier_raw,event_option_add_static_modifier_subst_text,M13) &amp; newline &amp;
SUBSTITUTE(event_option_opinion_gain_raw,event_option_opinion_gain_subst_text,$E13) &amp; newline &amp;
event_option_trigger_renewal_event &amp; newline &amp;
tab &amp; "}" &amp; newline</f>
        <v xml:space="preserve">	option = {
		name = buy_influence_2point0_em_name
		trigger = {
			num_pops &gt; 60
			num_pops &lt; 121
		}
		add_modifier = {
			modifier = buy_influence_2point0_em_2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C13" s="15" t="str">
        <f>tab &amp; "option = {" &amp; newline &amp;
tab &amp; tab &amp; "name = " &amp; $Y13 &amp; newline &amp;
AC$1 &amp; newline &amp;
SUBSTITUTE(event_option_add_static_modifier_raw,event_option_add_static_modifier_subst_text,N13) &amp; newline &amp;
SUBSTITUTE(event_option_opinion_gain_raw,event_option_opinion_gain_subst_text,$E13) &amp; newline &amp;
event_option_trigger_renewal_event &amp; newline &amp;
tab &amp; "}" &amp; newline</f>
        <v xml:space="preserve">	option = {
		name = buy_influence_2point0_em_name
		trigger = {
			num_pops &gt; 120
			num_pops &lt; 181
		}
		add_modifier = {
			modifier = buy_influence_2point0_em_3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D13" s="15" t="str">
        <f>tab &amp; "option = {" &amp; newline &amp;
tab &amp; tab &amp; "name = " &amp; $Y13 &amp; newline &amp;
AD$1 &amp; newline &amp;
SUBSTITUTE(event_option_add_static_modifier_raw,event_option_add_static_modifier_subst_text,O13) &amp; newline &amp;
SUBSTITUTE(event_option_opinion_gain_raw,event_option_opinion_gain_subst_text,$E13) &amp; newline &amp;
event_option_trigger_renewal_event &amp; newline &amp;
tab &amp; "}" &amp; newline</f>
        <v xml:space="preserve">	option = {
		name = buy_influence_2point0_em_name
		trigger = {
			num_pops &gt; 180
			num_pops &lt; 241
		}
		add_modifier = {
			modifier = buy_influence_2point0_em_4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E13" s="15" t="str">
        <f>tab &amp; "option = {" &amp; newline &amp;
tab &amp; tab &amp; "name = " &amp; $Y13 &amp; newline &amp;
AE$1 &amp; newline &amp;
SUBSTITUTE(event_option_add_static_modifier_raw,event_option_add_static_modifier_subst_text,P13) &amp; newline &amp;
SUBSTITUTE(event_option_opinion_gain_raw,event_option_opinion_gain_subst_text,$E13) &amp; newline &amp;
event_option_trigger_renewal_event &amp; newline &amp;
tab &amp; "}" &amp; newline</f>
        <v xml:space="preserve">	option = {
		name = buy_influence_2point0_em_name
		trigger = {
			num_pops &gt; 240
		}
		add_modifier = {
			modifier = buy_influence_2point0_em_5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F13" s="85" t="str">
        <f t="shared" si="9"/>
        <v xml:space="preserve">	option = {
		name = buy_influence_2point0_em_name
		trigger = {
			num_pops &lt; 61
		}
		add_modifier = {
			modifier = buy_influence_2point0_em_1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buy_influence_2point0_em_name
		trigger = {
			num_pops &gt; 60
			num_pops &lt; 121
		}
		add_modifier = {
			modifier = buy_influence_2point0_em_2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buy_influence_2point0_em_name
		trigger = {
			num_pops &gt; 120
			num_pops &lt; 181
		}
		add_modifier = {
			modifier = buy_influence_2point0_em_3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buy_influence_2point0_em_name
		trigger = {
			num_pops &gt; 180
			num_pops &lt; 241
		}
		add_modifier = {
			modifier = buy_influence_2point0_em_4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buy_influence_2point0_em_name
		trigger = {
			num_pops &gt; 240
		}
		add_modifier = {
			modifier = buy_influence_2point0_em_5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</row>
    <row r="14" spans="2:32" s="2" customFormat="1">
      <c r="B14" s="73" t="s">
        <v>12</v>
      </c>
      <c r="C14" s="74" t="s">
        <v>13</v>
      </c>
      <c r="D14" s="61">
        <v>1</v>
      </c>
      <c r="E14" s="61">
        <f t="shared" si="3"/>
        <v>10</v>
      </c>
      <c r="F14" s="75"/>
      <c r="G14" s="76">
        <v>40</v>
      </c>
      <c r="H14" s="76">
        <v>20</v>
      </c>
      <c r="I14" s="74"/>
      <c r="J14" s="61">
        <v>1</v>
      </c>
      <c r="K14" s="14" t="str">
        <f t="shared" si="4"/>
        <v>buy_influence_1point0_mf</v>
      </c>
      <c r="L14" s="54" t="str">
        <f t="shared" si="5"/>
        <v>buy_influence_1point0_mf_1</v>
      </c>
      <c r="M14" s="55" t="str">
        <f t="shared" si="0"/>
        <v>buy_influence_1point0_mf_2</v>
      </c>
      <c r="N14" s="55" t="str">
        <f t="shared" si="0"/>
        <v>buy_influence_1point0_mf_3</v>
      </c>
      <c r="O14" s="55" t="str">
        <f t="shared" si="0"/>
        <v>buy_influence_1point0_mf_4</v>
      </c>
      <c r="P14" s="56" t="str">
        <f t="shared" si="0"/>
        <v>buy_influence_1point0_mf_5</v>
      </c>
      <c r="Q14" s="17" t="str">
        <f t="shared" si="1"/>
        <v xml:space="preserve"> has_modifier = buy_influence_1point0_mf_1 has_modifier = buy_influence_1point0_mf_2 has_modifier = buy_influence_1point0_mf_3 has_modifier = buy_influence_1point0_mf_4 has_modifier = buy_influence_1point0_mf_5</v>
      </c>
      <c r="R14" s="25" t="str">
        <f t="shared" si="2"/>
        <v xml:space="preserve">
remove_modifier = buy_influence_1point0_mf_1
remove_modifier = buy_influence_1point0_mf_2
remove_modifier = buy_influence_1point0_mf_3
remove_modifier = buy_influence_1point0_mf_4
remove_modifier = buy_influence_1point0_mf_5</v>
      </c>
      <c r="S14" s="14" t="str">
        <f>newline&amp;newline&amp;L14&amp;" = {"
&amp;newline&amp;tab&amp;"icon = ""gfx/interface/icons/modifiers/mod_country_previous_deals.dds"""
&amp;newline&amp;tab&amp;"country_base_influence_produces_add = "&amp;$D14
&amp;IF($F14&gt;0,newline&amp;tab&amp;"country_base_energy_produces_add = -"&amp;$F14*$J14*L$8,"")
&amp;IF($G14&gt;0,newline&amp;tab&amp;"country_base_minerals_produces_add = -"&amp;$G14*$J14*L$8,"")
&amp;IF($H14&gt;0,newline&amp;tab&amp;"country_base_food_produces_add = -"&amp;$H14*$J14*L$8,"")
&amp;IF($I14&gt;0,newline&amp;tab&amp;"country_base_consumer_goods_produces_add = -"&amp;$I14*$J14*L$8,"")
&amp;newline&amp;"}"</f>
        <v xml:space="preserve">
buy_influence_1point0_mf_1 = {
	icon = "gfx/interface/icons/modifiers/mod_country_previous_deals.dds"
	country_base_influence_produces_add = 1
	country_base_minerals_produces_add = -40
	country_base_food_produces_add = -20
}</v>
      </c>
      <c r="T14" s="15" t="str">
        <f>newline&amp;newline&amp;M14&amp;" = {"
&amp;newline&amp;tab&amp;"icon = ""gfx/interface/icons/modifiers/mod_country_previous_deals.dds"""
&amp;newline&amp;tab&amp;"country_base_influence_produces_add = "&amp;$D14
&amp;IF($F14&gt;0,newline&amp;tab&amp;"country_base_energy_produces_add = -"&amp;$F14*$J14*M$8,"")
&amp;IF($G14&gt;0,newline&amp;tab&amp;"country_base_minerals_produces_add = -"&amp;$G14*$J14*M$8,"")
&amp;IF($H14&gt;0,newline&amp;tab&amp;"country_base_food_produces_add = -"&amp;$H14*$J14*M$8,"")
&amp;IF($I14&gt;0,newline&amp;tab&amp;"country_base_consumer_goods_produces_add = -"&amp;$I14*$J14*M$8,"")
&amp;newline&amp;"}"</f>
        <v xml:space="preserve">
buy_influence_1point0_mf_2 = {
	icon = "gfx/interface/icons/modifiers/mod_country_previous_deals.dds"
	country_base_influence_produces_add = 1
	country_base_minerals_produces_add = -80
	country_base_food_produces_add = -40
}</v>
      </c>
      <c r="U14" s="15" t="str">
        <f>newline&amp;newline&amp;N14&amp;" = {"
&amp;newline&amp;tab&amp;"icon = ""gfx/interface/icons/modifiers/mod_country_previous_deals.dds"""
&amp;newline&amp;tab&amp;"country_base_influence_produces_add = "&amp;$D14
&amp;IF($F14&gt;0,newline&amp;tab&amp;"country_base_energy_produces_add = -"&amp;$F14*$J14*N$8,"")
&amp;IF($G14&gt;0,newline&amp;tab&amp;"country_base_minerals_produces_add = -"&amp;$G14*$J14*N$8,"")
&amp;IF($H14&gt;0,newline&amp;tab&amp;"country_base_food_produces_add = -"&amp;$H14*$J14*N$8,"")
&amp;IF($I14&gt;0,newline&amp;tab&amp;"country_base_consumer_goods_produces_add = -"&amp;$I14*$J14*N$8,"")
&amp;newline&amp;"}"</f>
        <v xml:space="preserve">
buy_influence_1point0_mf_3 = {
	icon = "gfx/interface/icons/modifiers/mod_country_previous_deals.dds"
	country_base_influence_produces_add = 1
	country_base_minerals_produces_add = -120
	country_base_food_produces_add = -60
}</v>
      </c>
      <c r="V14" s="15" t="str">
        <f>newline&amp;newline&amp;O14&amp;" = {"
&amp;newline&amp;tab&amp;"icon = ""gfx/interface/icons/modifiers/mod_country_previous_deals.dds"""
&amp;newline&amp;tab&amp;"country_base_influence_produces_add = "&amp;$D14
&amp;IF($F14&gt;0,newline&amp;tab&amp;"country_base_energy_produces_add = -"&amp;$F14*$J14*O$8,"")
&amp;IF($G14&gt;0,newline&amp;tab&amp;"country_base_minerals_produces_add = -"&amp;$G14*$J14*O$8,"")
&amp;IF($H14&gt;0,newline&amp;tab&amp;"country_base_food_produces_add = -"&amp;$H14*$J14*O$8,"")
&amp;IF($I14&gt;0,newline&amp;tab&amp;"country_base_consumer_goods_produces_add = -"&amp;$I14*$J14*O$8,"")
&amp;newline&amp;"}"</f>
        <v xml:space="preserve">
buy_influence_1point0_mf_4 = {
	icon = "gfx/interface/icons/modifiers/mod_country_previous_deals.dds"
	country_base_influence_produces_add = 1
	country_base_minerals_produces_add = -160
	country_base_food_produces_add = -80
}</v>
      </c>
      <c r="W14" s="18" t="str">
        <f>newline&amp;newline&amp;P14&amp;" = {"
&amp;newline&amp;tab&amp;"icon = ""gfx/interface/icons/modifiers/mod_country_previous_deals.dds"""
&amp;newline&amp;tab&amp;"country_base_influence_produces_add = "&amp;$D14
&amp;IF($F14&gt;0,newline&amp;tab&amp;"country_base_energy_produces_add = -"&amp;$F14*$J14*P$8,"")
&amp;IF($G14&gt;0,newline&amp;tab&amp;"country_base_minerals_produces_add = -"&amp;$G14*$J14*P$8,"")
&amp;IF($H14&gt;0,newline&amp;tab&amp;"country_base_food_produces_add = -"&amp;$H14*$J14*P$8,"")
&amp;IF($I14&gt;0,newline&amp;tab&amp;"country_base_consumer_goods_produces_add = -"&amp;$I14*$J14*P$8,"")
&amp;newline&amp;"}"</f>
        <v xml:space="preserve">
buy_influence_1point0_mf_5 = {
	icon = "gfx/interface/icons/modifiers/mod_country_previous_deals.dds"
	country_base_influence_produces_add = 1
	country_base_minerals_produces_add = -200
	country_base_food_produces_add = -100
}</v>
      </c>
      <c r="X14" s="16" t="str">
        <f t="shared" si="6"/>
        <v xml:space="preserve">
buy_influence_1point0_mf_1 = {
	icon = "gfx/interface/icons/modifiers/mod_country_previous_deals.dds"
	country_base_influence_produces_add = 1
	country_base_minerals_produces_add = -40
	country_base_food_produces_add = -20
}
buy_influence_1point0_mf_2 = {
	icon = "gfx/interface/icons/modifiers/mod_country_previous_deals.dds"
	country_base_influence_produces_add = 1
	country_base_minerals_produces_add = -80
	country_base_food_produces_add = -40
}
buy_influence_1point0_mf_3 = {
	icon = "gfx/interface/icons/modifiers/mod_country_previous_deals.dds"
	country_base_influence_produces_add = 1
	country_base_minerals_produces_add = -120
	country_base_food_produces_add = -60
}
buy_influence_1point0_mf_4 = {
	icon = "gfx/interface/icons/modifiers/mod_country_previous_deals.dds"
	country_base_influence_produces_add = 1
	country_base_minerals_produces_add = -160
	country_base_food_produces_add = -80
}
buy_influence_1point0_mf_5 = {
	icon = "gfx/interface/icons/modifiers/mod_country_previous_deals.dds"
	country_base_influence_produces_add = 1
	country_base_minerals_produces_add = -200
	country_base_food_produces_add = -100
}</v>
      </c>
      <c r="Y14" s="14" t="str">
        <f t="shared" si="7"/>
        <v>buy_influence_1point0_mf_name</v>
      </c>
      <c r="Z14" s="16" t="str">
        <f t="shared" si="8"/>
        <v>buy_influence_1point0_mf_desc</v>
      </c>
      <c r="AA14" s="14" t="str">
        <f>tab &amp; "option = {" &amp; newline &amp;
tab &amp; tab &amp; "name = " &amp; $Y14 &amp; newline &amp;
AA$1 &amp; newline &amp;
SUBSTITUTE(event_option_add_static_modifier_raw,event_option_add_static_modifier_subst_text,L14) &amp; newline &amp;
SUBSTITUTE(event_option_opinion_gain_raw,event_option_opinion_gain_subst_text,$E14) &amp; newline &amp;
event_option_trigger_renewal_event &amp; newline &amp;
tab &amp; "}" &amp; newline</f>
        <v xml:space="preserve">	option = {
		name = buy_influence_1point0_mf_name
		trigger = {
			num_pops &lt; 61
		}
		add_modifier = {
			modifier = buy_influence_1point0_mf_1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B14" s="15" t="str">
        <f>tab &amp; "option = {" &amp; newline &amp;
tab &amp; tab &amp; "name = " &amp; $Y14 &amp; newline &amp;
AB$1 &amp; newline &amp;
SUBSTITUTE(event_option_add_static_modifier_raw,event_option_add_static_modifier_subst_text,M14) &amp; newline &amp;
SUBSTITUTE(event_option_opinion_gain_raw,event_option_opinion_gain_subst_text,$E14) &amp; newline &amp;
event_option_trigger_renewal_event &amp; newline &amp;
tab &amp; "}" &amp; newline</f>
        <v xml:space="preserve">	option = {
		name = buy_influence_1point0_mf_name
		trigger = {
			num_pops &gt; 60
			num_pops &lt; 121
		}
		add_modifier = {
			modifier = buy_influence_1point0_mf_2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C14" s="15" t="str">
        <f>tab &amp; "option = {" &amp; newline &amp;
tab &amp; tab &amp; "name = " &amp; $Y14 &amp; newline &amp;
AC$1 &amp; newline &amp;
SUBSTITUTE(event_option_add_static_modifier_raw,event_option_add_static_modifier_subst_text,N14) &amp; newline &amp;
SUBSTITUTE(event_option_opinion_gain_raw,event_option_opinion_gain_subst_text,$E14) &amp; newline &amp;
event_option_trigger_renewal_event &amp; newline &amp;
tab &amp; "}" &amp; newline</f>
        <v xml:space="preserve">	option = {
		name = buy_influence_1point0_mf_name
		trigger = {
			num_pops &gt; 120
			num_pops &lt; 181
		}
		add_modifier = {
			modifier = buy_influence_1point0_mf_3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D14" s="15" t="str">
        <f>tab &amp; "option = {" &amp; newline &amp;
tab &amp; tab &amp; "name = " &amp; $Y14 &amp; newline &amp;
AD$1 &amp; newline &amp;
SUBSTITUTE(event_option_add_static_modifier_raw,event_option_add_static_modifier_subst_text,O14) &amp; newline &amp;
SUBSTITUTE(event_option_opinion_gain_raw,event_option_opinion_gain_subst_text,$E14) &amp; newline &amp;
event_option_trigger_renewal_event &amp; newline &amp;
tab &amp; "}" &amp; newline</f>
        <v xml:space="preserve">	option = {
		name = buy_influence_1point0_mf_name
		trigger = {
			num_pops &gt; 180
			num_pops &lt; 241
		}
		add_modifier = {
			modifier = buy_influence_1point0_mf_4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E14" s="15" t="str">
        <f>tab &amp; "option = {" &amp; newline &amp;
tab &amp; tab &amp; "name = " &amp; $Y14 &amp; newline &amp;
AE$1 &amp; newline &amp;
SUBSTITUTE(event_option_add_static_modifier_raw,event_option_add_static_modifier_subst_text,P14) &amp; newline &amp;
SUBSTITUTE(event_option_opinion_gain_raw,event_option_opinion_gain_subst_text,$E14) &amp; newline &amp;
event_option_trigger_renewal_event &amp; newline &amp;
tab &amp; "}" &amp; newline</f>
        <v xml:space="preserve">	option = {
		name = buy_influence_1point0_mf_name
		trigger = {
			num_pops &gt; 240
		}
		add_modifier = {
			modifier = buy_influence_1point0_mf_5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  <c r="AF14" s="85" t="str">
        <f t="shared" si="9"/>
        <v xml:space="preserve">	option = {
		name = buy_influence_1point0_mf_name
		trigger = {
			num_pops &lt; 61
		}
		add_modifier = {
			modifier = buy_influence_1point0_mf_1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buy_influence_1point0_mf_name
		trigger = {
			num_pops &gt; 60
			num_pops &lt; 121
		}
		add_modifier = {
			modifier = buy_influence_1point0_mf_2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buy_influence_1point0_mf_name
		trigger = {
			num_pops &gt; 120
			num_pops &lt; 181
		}
		add_modifier = {
			modifier = buy_influence_1point0_mf_3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buy_influence_1point0_mf_name
		trigger = {
			num_pops &gt; 180
			num_pops &lt; 241
		}
		add_modifier = {
			modifier = buy_influence_1point0_mf_4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buy_influence_1point0_mf_name
		trigger = {
			num_pops &gt; 240
		}
		add_modifier = {
			modifier = buy_influence_1point0_mf_5
			days = 3600
		}
		custom_tooltip = opinion10
		hidden_effect = {
			event_target:artist_enclave_country = {
				add_trust = {
					who = root
					amount = 10
				}
			}
		}
		hidden_effect = {
			country_event = {
				id = buy_influence.110
				days = 3599
			}
		}
	}
</v>
      </c>
    </row>
    <row r="15" spans="2:32" s="2" customFormat="1">
      <c r="B15" s="73" t="s">
        <v>12</v>
      </c>
      <c r="C15" s="74" t="s">
        <v>13</v>
      </c>
      <c r="D15" s="61">
        <v>1.5</v>
      </c>
      <c r="E15" s="61">
        <f t="shared" si="3"/>
        <v>15</v>
      </c>
      <c r="F15" s="75"/>
      <c r="G15" s="76">
        <v>80</v>
      </c>
      <c r="H15" s="76">
        <v>40</v>
      </c>
      <c r="I15" s="74"/>
      <c r="J15" s="61">
        <v>1</v>
      </c>
      <c r="K15" s="14" t="str">
        <f t="shared" si="4"/>
        <v>buy_influence_1point5_mf</v>
      </c>
      <c r="L15" s="54" t="str">
        <f t="shared" si="5"/>
        <v>buy_influence_1point5_mf_1</v>
      </c>
      <c r="M15" s="55" t="str">
        <f t="shared" si="0"/>
        <v>buy_influence_1point5_mf_2</v>
      </c>
      <c r="N15" s="55" t="str">
        <f t="shared" si="0"/>
        <v>buy_influence_1point5_mf_3</v>
      </c>
      <c r="O15" s="55" t="str">
        <f t="shared" si="0"/>
        <v>buy_influence_1point5_mf_4</v>
      </c>
      <c r="P15" s="56" t="str">
        <f t="shared" si="0"/>
        <v>buy_influence_1point5_mf_5</v>
      </c>
      <c r="Q15" s="17" t="str">
        <f t="shared" si="1"/>
        <v xml:space="preserve"> has_modifier = buy_influence_1point5_mf_1 has_modifier = buy_influence_1point5_mf_2 has_modifier = buy_influence_1point5_mf_3 has_modifier = buy_influence_1point5_mf_4 has_modifier = buy_influence_1point5_mf_5</v>
      </c>
      <c r="R15" s="25" t="str">
        <f t="shared" si="2"/>
        <v xml:space="preserve">
remove_modifier = buy_influence_1point5_mf_1
remove_modifier = buy_influence_1point5_mf_2
remove_modifier = buy_influence_1point5_mf_3
remove_modifier = buy_influence_1point5_mf_4
remove_modifier = buy_influence_1point5_mf_5</v>
      </c>
      <c r="S15" s="14" t="str">
        <f>newline&amp;newline&amp;L15&amp;" = {"
&amp;newline&amp;tab&amp;"icon = ""gfx/interface/icons/modifiers/mod_country_previous_deals.dds"""
&amp;newline&amp;tab&amp;"country_base_influence_produces_add = "&amp;$D15
&amp;IF($F15&gt;0,newline&amp;tab&amp;"country_base_energy_produces_add = -"&amp;$F15*$J15*L$8,"")
&amp;IF($G15&gt;0,newline&amp;tab&amp;"country_base_minerals_produces_add = -"&amp;$G15*$J15*L$8,"")
&amp;IF($H15&gt;0,newline&amp;tab&amp;"country_base_food_produces_add = -"&amp;$H15*$J15*L$8,"")
&amp;IF($I15&gt;0,newline&amp;tab&amp;"country_base_consumer_goods_produces_add = -"&amp;$I15*$J15*L$8,"")
&amp;newline&amp;"}"</f>
        <v xml:space="preserve">
buy_influence_1point5_mf_1 = {
	icon = "gfx/interface/icons/modifiers/mod_country_previous_deals.dds"
	country_base_influence_produces_add = 1.5
	country_base_minerals_produces_add = -80
	country_base_food_produces_add = -40
}</v>
      </c>
      <c r="T15" s="15" t="str">
        <f>newline&amp;newline&amp;M15&amp;" = {"
&amp;newline&amp;tab&amp;"icon = ""gfx/interface/icons/modifiers/mod_country_previous_deals.dds"""
&amp;newline&amp;tab&amp;"country_base_influence_produces_add = "&amp;$D15
&amp;IF($F15&gt;0,newline&amp;tab&amp;"country_base_energy_produces_add = -"&amp;$F15*$J15*M$8,"")
&amp;IF($G15&gt;0,newline&amp;tab&amp;"country_base_minerals_produces_add = -"&amp;$G15*$J15*M$8,"")
&amp;IF($H15&gt;0,newline&amp;tab&amp;"country_base_food_produces_add = -"&amp;$H15*$J15*M$8,"")
&amp;IF($I15&gt;0,newline&amp;tab&amp;"country_base_consumer_goods_produces_add = -"&amp;$I15*$J15*M$8,"")
&amp;newline&amp;"}"</f>
        <v xml:space="preserve">
buy_influence_1point5_mf_2 = {
	icon = "gfx/interface/icons/modifiers/mod_country_previous_deals.dds"
	country_base_influence_produces_add = 1.5
	country_base_minerals_produces_add = -160
	country_base_food_produces_add = -80
}</v>
      </c>
      <c r="U15" s="15" t="str">
        <f>newline&amp;newline&amp;N15&amp;" = {"
&amp;newline&amp;tab&amp;"icon = ""gfx/interface/icons/modifiers/mod_country_previous_deals.dds"""
&amp;newline&amp;tab&amp;"country_base_influence_produces_add = "&amp;$D15
&amp;IF($F15&gt;0,newline&amp;tab&amp;"country_base_energy_produces_add = -"&amp;$F15*$J15*N$8,"")
&amp;IF($G15&gt;0,newline&amp;tab&amp;"country_base_minerals_produces_add = -"&amp;$G15*$J15*N$8,"")
&amp;IF($H15&gt;0,newline&amp;tab&amp;"country_base_food_produces_add = -"&amp;$H15*$J15*N$8,"")
&amp;IF($I15&gt;0,newline&amp;tab&amp;"country_base_consumer_goods_produces_add = -"&amp;$I15*$J15*N$8,"")
&amp;newline&amp;"}"</f>
        <v xml:space="preserve">
buy_influence_1point5_mf_3 = {
	icon = "gfx/interface/icons/modifiers/mod_country_previous_deals.dds"
	country_base_influence_produces_add = 1.5
	country_base_minerals_produces_add = -240
	country_base_food_produces_add = -120
}</v>
      </c>
      <c r="V15" s="15" t="str">
        <f>newline&amp;newline&amp;O15&amp;" = {"
&amp;newline&amp;tab&amp;"icon = ""gfx/interface/icons/modifiers/mod_country_previous_deals.dds"""
&amp;newline&amp;tab&amp;"country_base_influence_produces_add = "&amp;$D15
&amp;IF($F15&gt;0,newline&amp;tab&amp;"country_base_energy_produces_add = -"&amp;$F15*$J15*O$8,"")
&amp;IF($G15&gt;0,newline&amp;tab&amp;"country_base_minerals_produces_add = -"&amp;$G15*$J15*O$8,"")
&amp;IF($H15&gt;0,newline&amp;tab&amp;"country_base_food_produces_add = -"&amp;$H15*$J15*O$8,"")
&amp;IF($I15&gt;0,newline&amp;tab&amp;"country_base_consumer_goods_produces_add = -"&amp;$I15*$J15*O$8,"")
&amp;newline&amp;"}"</f>
        <v xml:space="preserve">
buy_influence_1point5_mf_4 = {
	icon = "gfx/interface/icons/modifiers/mod_country_previous_deals.dds"
	country_base_influence_produces_add = 1.5
	country_base_minerals_produces_add = -320
	country_base_food_produces_add = -160
}</v>
      </c>
      <c r="W15" s="18" t="str">
        <f>newline&amp;newline&amp;P15&amp;" = {"
&amp;newline&amp;tab&amp;"icon = ""gfx/interface/icons/modifiers/mod_country_previous_deals.dds"""
&amp;newline&amp;tab&amp;"country_base_influence_produces_add = "&amp;$D15
&amp;IF($F15&gt;0,newline&amp;tab&amp;"country_base_energy_produces_add = -"&amp;$F15*$J15*P$8,"")
&amp;IF($G15&gt;0,newline&amp;tab&amp;"country_base_minerals_produces_add = -"&amp;$G15*$J15*P$8,"")
&amp;IF($H15&gt;0,newline&amp;tab&amp;"country_base_food_produces_add = -"&amp;$H15*$J15*P$8,"")
&amp;IF($I15&gt;0,newline&amp;tab&amp;"country_base_consumer_goods_produces_add = -"&amp;$I15*$J15*P$8,"")
&amp;newline&amp;"}"</f>
        <v xml:space="preserve">
buy_influence_1point5_mf_5 = {
	icon = "gfx/interface/icons/modifiers/mod_country_previous_deals.dds"
	country_base_influence_produces_add = 1.5
	country_base_minerals_produces_add = -400
	country_base_food_produces_add = -200
}</v>
      </c>
      <c r="X15" s="16" t="str">
        <f t="shared" si="6"/>
        <v xml:space="preserve">
buy_influence_1point5_mf_1 = {
	icon = "gfx/interface/icons/modifiers/mod_country_previous_deals.dds"
	country_base_influence_produces_add = 1.5
	country_base_minerals_produces_add = -80
	country_base_food_produces_add = -40
}
buy_influence_1point5_mf_2 = {
	icon = "gfx/interface/icons/modifiers/mod_country_previous_deals.dds"
	country_base_influence_produces_add = 1.5
	country_base_minerals_produces_add = -160
	country_base_food_produces_add = -80
}
buy_influence_1point5_mf_3 = {
	icon = "gfx/interface/icons/modifiers/mod_country_previous_deals.dds"
	country_base_influence_produces_add = 1.5
	country_base_minerals_produces_add = -240
	country_base_food_produces_add = -120
}
buy_influence_1point5_mf_4 = {
	icon = "gfx/interface/icons/modifiers/mod_country_previous_deals.dds"
	country_base_influence_produces_add = 1.5
	country_base_minerals_produces_add = -320
	country_base_food_produces_add = -160
}
buy_influence_1point5_mf_5 = {
	icon = "gfx/interface/icons/modifiers/mod_country_previous_deals.dds"
	country_base_influence_produces_add = 1.5
	country_base_minerals_produces_add = -400
	country_base_food_produces_add = -200
}</v>
      </c>
      <c r="Y15" s="14" t="str">
        <f t="shared" si="7"/>
        <v>buy_influence_1point5_mf_name</v>
      </c>
      <c r="Z15" s="16" t="str">
        <f t="shared" si="8"/>
        <v>buy_influence_1point5_mf_desc</v>
      </c>
      <c r="AA15" s="14" t="str">
        <f>tab &amp; "option = {" &amp; newline &amp;
tab &amp; tab &amp; "name = " &amp; $Y15 &amp; newline &amp;
AA$1 &amp; newline &amp;
SUBSTITUTE(event_option_add_static_modifier_raw,event_option_add_static_modifier_subst_text,L15) &amp; newline &amp;
SUBSTITUTE(event_option_opinion_gain_raw,event_option_opinion_gain_subst_text,$E15) &amp; newline &amp;
event_option_trigger_renewal_event &amp; newline &amp;
tab &amp; "}" &amp; newline</f>
        <v xml:space="preserve">	option = {
		name = buy_influence_1point5_mf_name
		trigger = {
			num_pops &lt; 61
		}
		add_modifier = {
			modifier = buy_influence_1point5_mf_1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  <c r="AB15" s="15" t="str">
        <f>tab &amp; "option = {" &amp; newline &amp;
tab &amp; tab &amp; "name = " &amp; $Y15 &amp; newline &amp;
AB$1 &amp; newline &amp;
SUBSTITUTE(event_option_add_static_modifier_raw,event_option_add_static_modifier_subst_text,M15) &amp; newline &amp;
SUBSTITUTE(event_option_opinion_gain_raw,event_option_opinion_gain_subst_text,$E15) &amp; newline &amp;
event_option_trigger_renewal_event &amp; newline &amp;
tab &amp; "}" &amp; newline</f>
        <v xml:space="preserve">	option = {
		name = buy_influence_1point5_mf_name
		trigger = {
			num_pops &gt; 60
			num_pops &lt; 121
		}
		add_modifier = {
			modifier = buy_influence_1point5_mf_2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  <c r="AC15" s="15" t="str">
        <f>tab &amp; "option = {" &amp; newline &amp;
tab &amp; tab &amp; "name = " &amp; $Y15 &amp; newline &amp;
AC$1 &amp; newline &amp;
SUBSTITUTE(event_option_add_static_modifier_raw,event_option_add_static_modifier_subst_text,N15) &amp; newline &amp;
SUBSTITUTE(event_option_opinion_gain_raw,event_option_opinion_gain_subst_text,$E15) &amp; newline &amp;
event_option_trigger_renewal_event &amp; newline &amp;
tab &amp; "}" &amp; newline</f>
        <v xml:space="preserve">	option = {
		name = buy_influence_1point5_mf_name
		trigger = {
			num_pops &gt; 120
			num_pops &lt; 181
		}
		add_modifier = {
			modifier = buy_influence_1point5_mf_3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  <c r="AD15" s="15" t="str">
        <f>tab &amp; "option = {" &amp; newline &amp;
tab &amp; tab &amp; "name = " &amp; $Y15 &amp; newline &amp;
AD$1 &amp; newline &amp;
SUBSTITUTE(event_option_add_static_modifier_raw,event_option_add_static_modifier_subst_text,O15) &amp; newline &amp;
SUBSTITUTE(event_option_opinion_gain_raw,event_option_opinion_gain_subst_text,$E15) &amp; newline &amp;
event_option_trigger_renewal_event &amp; newline &amp;
tab &amp; "}" &amp; newline</f>
        <v xml:space="preserve">	option = {
		name = buy_influence_1point5_mf_name
		trigger = {
			num_pops &gt; 180
			num_pops &lt; 241
		}
		add_modifier = {
			modifier = buy_influence_1point5_mf_4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  <c r="AE15" s="15" t="str">
        <f>tab &amp; "option = {" &amp; newline &amp;
tab &amp; tab &amp; "name = " &amp; $Y15 &amp; newline &amp;
AE$1 &amp; newline &amp;
SUBSTITUTE(event_option_add_static_modifier_raw,event_option_add_static_modifier_subst_text,P15) &amp; newline &amp;
SUBSTITUTE(event_option_opinion_gain_raw,event_option_opinion_gain_subst_text,$E15) &amp; newline &amp;
event_option_trigger_renewal_event &amp; newline &amp;
tab &amp; "}" &amp; newline</f>
        <v xml:space="preserve">	option = {
		name = buy_influence_1point5_mf_name
		trigger = {
			num_pops &gt; 240
		}
		add_modifier = {
			modifier = buy_influence_1point5_mf_5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  <c r="AF15" s="85" t="str">
        <f t="shared" si="9"/>
        <v xml:space="preserve">	option = {
		name = buy_influence_1point5_mf_name
		trigger = {
			num_pops &lt; 61
		}
		add_modifier = {
			modifier = buy_influence_1point5_mf_1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buy_influence_1point5_mf_name
		trigger = {
			num_pops &gt; 60
			num_pops &lt; 121
		}
		add_modifier = {
			modifier = buy_influence_1point5_mf_2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buy_influence_1point5_mf_name
		trigger = {
			num_pops &gt; 120
			num_pops &lt; 181
		}
		add_modifier = {
			modifier = buy_influence_1point5_mf_3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buy_influence_1point5_mf_name
		trigger = {
			num_pops &gt; 180
			num_pops &lt; 241
		}
		add_modifier = {
			modifier = buy_influence_1point5_mf_4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buy_influence_1point5_mf_name
		trigger = {
			num_pops &gt; 240
		}
		add_modifier = {
			modifier = buy_influence_1point5_mf_5
			days = 3600
		}
		custom_tooltip = opinion15
		hidden_effect = {
			event_target:artist_enclave_country = {
				add_trust = {
					who = root
					amount = 15
				}
			}
		}
		hidden_effect = {
			country_event = {
				id = buy_influence.110
				days = 3599
			}
		}
	}
</v>
      </c>
    </row>
    <row r="16" spans="2:32" s="2" customFormat="1">
      <c r="B16" s="73" t="s">
        <v>12</v>
      </c>
      <c r="C16" s="74" t="s">
        <v>13</v>
      </c>
      <c r="D16" s="61">
        <v>2</v>
      </c>
      <c r="E16" s="61">
        <f t="shared" si="3"/>
        <v>20</v>
      </c>
      <c r="F16" s="75"/>
      <c r="G16" s="76">
        <v>120</v>
      </c>
      <c r="H16" s="76">
        <v>60</v>
      </c>
      <c r="I16" s="74"/>
      <c r="J16" s="61">
        <v>1</v>
      </c>
      <c r="K16" s="14" t="str">
        <f t="shared" si="4"/>
        <v>buy_influence_2point0_mf</v>
      </c>
      <c r="L16" s="54" t="str">
        <f t="shared" si="5"/>
        <v>buy_influence_2point0_mf_1</v>
      </c>
      <c r="M16" s="55" t="str">
        <f t="shared" si="0"/>
        <v>buy_influence_2point0_mf_2</v>
      </c>
      <c r="N16" s="55" t="str">
        <f t="shared" si="0"/>
        <v>buy_influence_2point0_mf_3</v>
      </c>
      <c r="O16" s="55" t="str">
        <f t="shared" si="0"/>
        <v>buy_influence_2point0_mf_4</v>
      </c>
      <c r="P16" s="56" t="str">
        <f t="shared" si="0"/>
        <v>buy_influence_2point0_mf_5</v>
      </c>
      <c r="Q16" s="17" t="str">
        <f t="shared" si="1"/>
        <v xml:space="preserve"> has_modifier = buy_influence_2point0_mf_1 has_modifier = buy_influence_2point0_mf_2 has_modifier = buy_influence_2point0_mf_3 has_modifier = buy_influence_2point0_mf_4 has_modifier = buy_influence_2point0_mf_5</v>
      </c>
      <c r="R16" s="25" t="str">
        <f t="shared" si="2"/>
        <v xml:space="preserve">
remove_modifier = buy_influence_2point0_mf_1
remove_modifier = buy_influence_2point0_mf_2
remove_modifier = buy_influence_2point0_mf_3
remove_modifier = buy_influence_2point0_mf_4
remove_modifier = buy_influence_2point0_mf_5</v>
      </c>
      <c r="S16" s="14" t="str">
        <f>newline&amp;newline&amp;L16&amp;" = {"
&amp;newline&amp;tab&amp;"icon = ""gfx/interface/icons/modifiers/mod_country_previous_deals.dds"""
&amp;newline&amp;tab&amp;"country_base_influence_produces_add = "&amp;$D16
&amp;IF($F16&gt;0,newline&amp;tab&amp;"country_base_energy_produces_add = -"&amp;$F16*$J16*L$8,"")
&amp;IF($G16&gt;0,newline&amp;tab&amp;"country_base_minerals_produces_add = -"&amp;$G16*$J16*L$8,"")
&amp;IF($H16&gt;0,newline&amp;tab&amp;"country_base_food_produces_add = -"&amp;$H16*$J16*L$8,"")
&amp;IF($I16&gt;0,newline&amp;tab&amp;"country_base_consumer_goods_produces_add = -"&amp;$I16*$J16*L$8,"")
&amp;newline&amp;"}"</f>
        <v xml:space="preserve">
buy_influence_2point0_mf_1 = {
	icon = "gfx/interface/icons/modifiers/mod_country_previous_deals.dds"
	country_base_influence_produces_add = 2
	country_base_minerals_produces_add = -120
	country_base_food_produces_add = -60
}</v>
      </c>
      <c r="T16" s="15" t="str">
        <f>newline&amp;newline&amp;M16&amp;" = {"
&amp;newline&amp;tab&amp;"icon = ""gfx/interface/icons/modifiers/mod_country_previous_deals.dds"""
&amp;newline&amp;tab&amp;"country_base_influence_produces_add = "&amp;$D16
&amp;IF($F16&gt;0,newline&amp;tab&amp;"country_base_energy_produces_add = -"&amp;$F16*$J16*M$8,"")
&amp;IF($G16&gt;0,newline&amp;tab&amp;"country_base_minerals_produces_add = -"&amp;$G16*$J16*M$8,"")
&amp;IF($H16&gt;0,newline&amp;tab&amp;"country_base_food_produces_add = -"&amp;$H16*$J16*M$8,"")
&amp;IF($I16&gt;0,newline&amp;tab&amp;"country_base_consumer_goods_produces_add = -"&amp;$I16*$J16*M$8,"")
&amp;newline&amp;"}"</f>
        <v xml:space="preserve">
buy_influence_2point0_mf_2 = {
	icon = "gfx/interface/icons/modifiers/mod_country_previous_deals.dds"
	country_base_influence_produces_add = 2
	country_base_minerals_produces_add = -240
	country_base_food_produces_add = -120
}</v>
      </c>
      <c r="U16" s="15" t="str">
        <f>newline&amp;newline&amp;N16&amp;" = {"
&amp;newline&amp;tab&amp;"icon = ""gfx/interface/icons/modifiers/mod_country_previous_deals.dds"""
&amp;newline&amp;tab&amp;"country_base_influence_produces_add = "&amp;$D16
&amp;IF($F16&gt;0,newline&amp;tab&amp;"country_base_energy_produces_add = -"&amp;$F16*$J16*N$8,"")
&amp;IF($G16&gt;0,newline&amp;tab&amp;"country_base_minerals_produces_add = -"&amp;$G16*$J16*N$8,"")
&amp;IF($H16&gt;0,newline&amp;tab&amp;"country_base_food_produces_add = -"&amp;$H16*$J16*N$8,"")
&amp;IF($I16&gt;0,newline&amp;tab&amp;"country_base_consumer_goods_produces_add = -"&amp;$I16*$J16*N$8,"")
&amp;newline&amp;"}"</f>
        <v xml:space="preserve">
buy_influence_2point0_mf_3 = {
	icon = "gfx/interface/icons/modifiers/mod_country_previous_deals.dds"
	country_base_influence_produces_add = 2
	country_base_minerals_produces_add = -360
	country_base_food_produces_add = -180
}</v>
      </c>
      <c r="V16" s="15" t="str">
        <f>newline&amp;newline&amp;O16&amp;" = {"
&amp;newline&amp;tab&amp;"icon = ""gfx/interface/icons/modifiers/mod_country_previous_deals.dds"""
&amp;newline&amp;tab&amp;"country_base_influence_produces_add = "&amp;$D16
&amp;IF($F16&gt;0,newline&amp;tab&amp;"country_base_energy_produces_add = -"&amp;$F16*$J16*O$8,"")
&amp;IF($G16&gt;0,newline&amp;tab&amp;"country_base_minerals_produces_add = -"&amp;$G16*$J16*O$8,"")
&amp;IF($H16&gt;0,newline&amp;tab&amp;"country_base_food_produces_add = -"&amp;$H16*$J16*O$8,"")
&amp;IF($I16&gt;0,newline&amp;tab&amp;"country_base_consumer_goods_produces_add = -"&amp;$I16*$J16*O$8,"")
&amp;newline&amp;"}"</f>
        <v xml:space="preserve">
buy_influence_2point0_mf_4 = {
	icon = "gfx/interface/icons/modifiers/mod_country_previous_deals.dds"
	country_base_influence_produces_add = 2
	country_base_minerals_produces_add = -480
	country_base_food_produces_add = -240
}</v>
      </c>
      <c r="W16" s="18" t="str">
        <f>newline&amp;newline&amp;P16&amp;" = {"
&amp;newline&amp;tab&amp;"icon = ""gfx/interface/icons/modifiers/mod_country_previous_deals.dds"""
&amp;newline&amp;tab&amp;"country_base_influence_produces_add = "&amp;$D16
&amp;IF($F16&gt;0,newline&amp;tab&amp;"country_base_energy_produces_add = -"&amp;$F16*$J16*P$8,"")
&amp;IF($G16&gt;0,newline&amp;tab&amp;"country_base_minerals_produces_add = -"&amp;$G16*$J16*P$8,"")
&amp;IF($H16&gt;0,newline&amp;tab&amp;"country_base_food_produces_add = -"&amp;$H16*$J16*P$8,"")
&amp;IF($I16&gt;0,newline&amp;tab&amp;"country_base_consumer_goods_produces_add = -"&amp;$I16*$J16*P$8,"")
&amp;newline&amp;"}"</f>
        <v xml:space="preserve">
buy_influence_2point0_mf_5 = {
	icon = "gfx/interface/icons/modifiers/mod_country_previous_deals.dds"
	country_base_influence_produces_add = 2
	country_base_minerals_produces_add = -600
	country_base_food_produces_add = -300
}</v>
      </c>
      <c r="X16" s="16" t="str">
        <f t="shared" si="6"/>
        <v xml:space="preserve">
buy_influence_2point0_mf_1 = {
	icon = "gfx/interface/icons/modifiers/mod_country_previous_deals.dds"
	country_base_influence_produces_add = 2
	country_base_minerals_produces_add = -120
	country_base_food_produces_add = -60
}
buy_influence_2point0_mf_2 = {
	icon = "gfx/interface/icons/modifiers/mod_country_previous_deals.dds"
	country_base_influence_produces_add = 2
	country_base_minerals_produces_add = -240
	country_base_food_produces_add = -120
}
buy_influence_2point0_mf_3 = {
	icon = "gfx/interface/icons/modifiers/mod_country_previous_deals.dds"
	country_base_influence_produces_add = 2
	country_base_minerals_produces_add = -360
	country_base_food_produces_add = -180
}
buy_influence_2point0_mf_4 = {
	icon = "gfx/interface/icons/modifiers/mod_country_previous_deals.dds"
	country_base_influence_produces_add = 2
	country_base_minerals_produces_add = -480
	country_base_food_produces_add = -240
}
buy_influence_2point0_mf_5 = {
	icon = "gfx/interface/icons/modifiers/mod_country_previous_deals.dds"
	country_base_influence_produces_add = 2
	country_base_minerals_produces_add = -600
	country_base_food_produces_add = -300
}</v>
      </c>
      <c r="Y16" s="14" t="str">
        <f t="shared" si="7"/>
        <v>buy_influence_2point0_mf_name</v>
      </c>
      <c r="Z16" s="16" t="str">
        <f t="shared" si="8"/>
        <v>buy_influence_2point0_mf_desc</v>
      </c>
      <c r="AA16" s="14" t="str">
        <f>tab &amp; "option = {" &amp; newline &amp;
tab &amp; tab &amp; "name = " &amp; $Y16 &amp; newline &amp;
AA$1 &amp; newline &amp;
SUBSTITUTE(event_option_add_static_modifier_raw,event_option_add_static_modifier_subst_text,L16) &amp; newline &amp;
SUBSTITUTE(event_option_opinion_gain_raw,event_option_opinion_gain_subst_text,$E16) &amp; newline &amp;
event_option_trigger_renewal_event &amp; newline &amp;
tab &amp; "}" &amp; newline</f>
        <v xml:space="preserve">	option = {
		name = buy_influence_2point0_mf_name
		trigger = {
			num_pops &lt; 61
		}
		add_modifier = {
			modifier = buy_influence_2point0_mf_1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B16" s="15" t="str">
        <f>tab &amp; "option = {" &amp; newline &amp;
tab &amp; tab &amp; "name = " &amp; $Y16 &amp; newline &amp;
AB$1 &amp; newline &amp;
SUBSTITUTE(event_option_add_static_modifier_raw,event_option_add_static_modifier_subst_text,M16) &amp; newline &amp;
SUBSTITUTE(event_option_opinion_gain_raw,event_option_opinion_gain_subst_text,$E16) &amp; newline &amp;
event_option_trigger_renewal_event &amp; newline &amp;
tab &amp; "}" &amp; newline</f>
        <v xml:space="preserve">	option = {
		name = buy_influence_2point0_mf_name
		trigger = {
			num_pops &gt; 60
			num_pops &lt; 121
		}
		add_modifier = {
			modifier = buy_influence_2point0_mf_2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C16" s="15" t="str">
        <f>tab &amp; "option = {" &amp; newline &amp;
tab &amp; tab &amp; "name = " &amp; $Y16 &amp; newline &amp;
AC$1 &amp; newline &amp;
SUBSTITUTE(event_option_add_static_modifier_raw,event_option_add_static_modifier_subst_text,N16) &amp; newline &amp;
SUBSTITUTE(event_option_opinion_gain_raw,event_option_opinion_gain_subst_text,$E16) &amp; newline &amp;
event_option_trigger_renewal_event &amp; newline &amp;
tab &amp; "}" &amp; newline</f>
        <v xml:space="preserve">	option = {
		name = buy_influence_2point0_mf_name
		trigger = {
			num_pops &gt; 120
			num_pops &lt; 181
		}
		add_modifier = {
			modifier = buy_influence_2point0_mf_3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D16" s="15" t="str">
        <f>tab &amp; "option = {" &amp; newline &amp;
tab &amp; tab &amp; "name = " &amp; $Y16 &amp; newline &amp;
AD$1 &amp; newline &amp;
SUBSTITUTE(event_option_add_static_modifier_raw,event_option_add_static_modifier_subst_text,O16) &amp; newline &amp;
SUBSTITUTE(event_option_opinion_gain_raw,event_option_opinion_gain_subst_text,$E16) &amp; newline &amp;
event_option_trigger_renewal_event &amp; newline &amp;
tab &amp; "}" &amp; newline</f>
        <v xml:space="preserve">	option = {
		name = buy_influence_2point0_mf_name
		trigger = {
			num_pops &gt; 180
			num_pops &lt; 241
		}
		add_modifier = {
			modifier = buy_influence_2point0_mf_4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E16" s="15" t="str">
        <f>tab &amp; "option = {" &amp; newline &amp;
tab &amp; tab &amp; "name = " &amp; $Y16 &amp; newline &amp;
AE$1 &amp; newline &amp;
SUBSTITUTE(event_option_add_static_modifier_raw,event_option_add_static_modifier_subst_text,P16) &amp; newline &amp;
SUBSTITUTE(event_option_opinion_gain_raw,event_option_opinion_gain_subst_text,$E16) &amp; newline &amp;
event_option_trigger_renewal_event &amp; newline &amp;
tab &amp; "}" &amp; newline</f>
        <v xml:space="preserve">	option = {
		name = buy_influence_2point0_mf_name
		trigger = {
			num_pops &gt; 240
		}
		add_modifier = {
			modifier = buy_influence_2point0_mf_5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F16" s="85" t="str">
        <f t="shared" si="9"/>
        <v xml:space="preserve">	option = {
		name = buy_influence_2point0_mf_name
		trigger = {
			num_pops &lt; 61
		}
		add_modifier = {
			modifier = buy_influence_2point0_mf_1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buy_influence_2point0_mf_name
		trigger = {
			num_pops &gt; 60
			num_pops &lt; 121
		}
		add_modifier = {
			modifier = buy_influence_2point0_mf_2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buy_influence_2point0_mf_name
		trigger = {
			num_pops &gt; 120
			num_pops &lt; 181
		}
		add_modifier = {
			modifier = buy_influence_2point0_mf_3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buy_influence_2point0_mf_name
		trigger = {
			num_pops &gt; 180
			num_pops &lt; 241
		}
		add_modifier = {
			modifier = buy_influence_2point0_mf_4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buy_influence_2point0_mf_name
		trigger = {
			num_pops &gt; 240
		}
		add_modifier = {
			modifier = buy_influence_2point0_mf_5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</row>
    <row r="17" spans="2:32" s="2" customFormat="1">
      <c r="B17" s="73" t="s">
        <v>14</v>
      </c>
      <c r="C17" s="74" t="s">
        <v>15</v>
      </c>
      <c r="D17" s="61">
        <v>2</v>
      </c>
      <c r="E17" s="61">
        <f t="shared" si="3"/>
        <v>20</v>
      </c>
      <c r="F17" s="75">
        <v>40</v>
      </c>
      <c r="G17" s="76">
        <v>80</v>
      </c>
      <c r="H17" s="76"/>
      <c r="I17" s="74">
        <v>20</v>
      </c>
      <c r="J17" s="61">
        <v>1</v>
      </c>
      <c r="K17" s="14" t="str">
        <f t="shared" si="4"/>
        <v>buy_influence_2point0_emc</v>
      </c>
      <c r="L17" s="54" t="str">
        <f t="shared" si="5"/>
        <v>buy_influence_2point0_emc_1</v>
      </c>
      <c r="M17" s="55" t="str">
        <f t="shared" si="0"/>
        <v>buy_influence_2point0_emc_2</v>
      </c>
      <c r="N17" s="55" t="str">
        <f t="shared" si="0"/>
        <v>buy_influence_2point0_emc_3</v>
      </c>
      <c r="O17" s="55" t="str">
        <f t="shared" si="0"/>
        <v>buy_influence_2point0_emc_4</v>
      </c>
      <c r="P17" s="56" t="str">
        <f t="shared" si="0"/>
        <v>buy_influence_2point0_emc_5</v>
      </c>
      <c r="Q17" s="17" t="str">
        <f t="shared" si="1"/>
        <v xml:space="preserve"> has_modifier = buy_influence_2point0_emc_1 has_modifier = buy_influence_2point0_emc_2 has_modifier = buy_influence_2point0_emc_3 has_modifier = buy_influence_2point0_emc_4 has_modifier = buy_influence_2point0_emc_5</v>
      </c>
      <c r="R17" s="25" t="str">
        <f t="shared" si="2"/>
        <v xml:space="preserve">
remove_modifier = buy_influence_2point0_emc_1
remove_modifier = buy_influence_2point0_emc_2
remove_modifier = buy_influence_2point0_emc_3
remove_modifier = buy_influence_2point0_emc_4
remove_modifier = buy_influence_2point0_emc_5</v>
      </c>
      <c r="S17" s="14" t="str">
        <f>newline&amp;newline&amp;L17&amp;" = {"
&amp;newline&amp;tab&amp;"icon = ""gfx/interface/icons/modifiers/mod_country_previous_deals.dds"""
&amp;newline&amp;tab&amp;"country_base_influence_produces_add = "&amp;$D17
&amp;IF($F17&gt;0,newline&amp;tab&amp;"country_base_energy_produces_add = -"&amp;$F17*$J17*L$8,"")
&amp;IF($G17&gt;0,newline&amp;tab&amp;"country_base_minerals_produces_add = -"&amp;$G17*$J17*L$8,"")
&amp;IF($H17&gt;0,newline&amp;tab&amp;"country_base_food_produces_add = -"&amp;$H17*$J17*L$8,"")
&amp;IF($I17&gt;0,newline&amp;tab&amp;"country_base_consumer_goods_produces_add = -"&amp;$I17*$J17*L$8,"")
&amp;newline&amp;"}"</f>
        <v xml:space="preserve">
buy_influence_2point0_emc_1 = {
	icon = "gfx/interface/icons/modifiers/mod_country_previous_deals.dds"
	country_base_influence_produces_add = 2
	country_base_energy_produces_add = -40
	country_base_minerals_produces_add = -80
	country_base_consumer_goods_produces_add = -20
}</v>
      </c>
      <c r="T17" s="15" t="str">
        <f>newline&amp;newline&amp;M17&amp;" = {"
&amp;newline&amp;tab&amp;"icon = ""gfx/interface/icons/modifiers/mod_country_previous_deals.dds"""
&amp;newline&amp;tab&amp;"country_base_influence_produces_add = "&amp;$D17
&amp;IF($F17&gt;0,newline&amp;tab&amp;"country_base_energy_produces_add = -"&amp;$F17*$J17*M$8,"")
&amp;IF($G17&gt;0,newline&amp;tab&amp;"country_base_minerals_produces_add = -"&amp;$G17*$J17*M$8,"")
&amp;IF($H17&gt;0,newline&amp;tab&amp;"country_base_food_produces_add = -"&amp;$H17*$J17*M$8,"")
&amp;IF($I17&gt;0,newline&amp;tab&amp;"country_base_consumer_goods_produces_add = -"&amp;$I17*$J17*M$8,"")
&amp;newline&amp;"}"</f>
        <v xml:space="preserve">
buy_influence_2point0_emc_2 = {
	icon = "gfx/interface/icons/modifiers/mod_country_previous_deals.dds"
	country_base_influence_produces_add = 2
	country_base_energy_produces_add = -80
	country_base_minerals_produces_add = -160
	country_base_consumer_goods_produces_add = -40
}</v>
      </c>
      <c r="U17" s="15" t="str">
        <f>newline&amp;newline&amp;N17&amp;" = {"
&amp;newline&amp;tab&amp;"icon = ""gfx/interface/icons/modifiers/mod_country_previous_deals.dds"""
&amp;newline&amp;tab&amp;"country_base_influence_produces_add = "&amp;$D17
&amp;IF($F17&gt;0,newline&amp;tab&amp;"country_base_energy_produces_add = -"&amp;$F17*$J17*N$8,"")
&amp;IF($G17&gt;0,newline&amp;tab&amp;"country_base_minerals_produces_add = -"&amp;$G17*$J17*N$8,"")
&amp;IF($H17&gt;0,newline&amp;tab&amp;"country_base_food_produces_add = -"&amp;$H17*$J17*N$8,"")
&amp;IF($I17&gt;0,newline&amp;tab&amp;"country_base_consumer_goods_produces_add = -"&amp;$I17*$J17*N$8,"")
&amp;newline&amp;"}"</f>
        <v xml:space="preserve">
buy_influence_2point0_emc_3 = {
	icon = "gfx/interface/icons/modifiers/mod_country_previous_deals.dds"
	country_base_influence_produces_add = 2
	country_base_energy_produces_add = -120
	country_base_minerals_produces_add = -240
	country_base_consumer_goods_produces_add = -60
}</v>
      </c>
      <c r="V17" s="15" t="str">
        <f>newline&amp;newline&amp;O17&amp;" = {"
&amp;newline&amp;tab&amp;"icon = ""gfx/interface/icons/modifiers/mod_country_previous_deals.dds"""
&amp;newline&amp;tab&amp;"country_base_influence_produces_add = "&amp;$D17
&amp;IF($F17&gt;0,newline&amp;tab&amp;"country_base_energy_produces_add = -"&amp;$F17*$J17*O$8,"")
&amp;IF($G17&gt;0,newline&amp;tab&amp;"country_base_minerals_produces_add = -"&amp;$G17*$J17*O$8,"")
&amp;IF($H17&gt;0,newline&amp;tab&amp;"country_base_food_produces_add = -"&amp;$H17*$J17*O$8,"")
&amp;IF($I17&gt;0,newline&amp;tab&amp;"country_base_consumer_goods_produces_add = -"&amp;$I17*$J17*O$8,"")
&amp;newline&amp;"}"</f>
        <v xml:space="preserve">
buy_influence_2point0_emc_4 = {
	icon = "gfx/interface/icons/modifiers/mod_country_previous_deals.dds"
	country_base_influence_produces_add = 2
	country_base_energy_produces_add = -160
	country_base_minerals_produces_add = -320
	country_base_consumer_goods_produces_add = -80
}</v>
      </c>
      <c r="W17" s="18" t="str">
        <f>newline&amp;newline&amp;P17&amp;" = {"
&amp;newline&amp;tab&amp;"icon = ""gfx/interface/icons/modifiers/mod_country_previous_deals.dds"""
&amp;newline&amp;tab&amp;"country_base_influence_produces_add = "&amp;$D17
&amp;IF($F17&gt;0,newline&amp;tab&amp;"country_base_energy_produces_add = -"&amp;$F17*$J17*P$8,"")
&amp;IF($G17&gt;0,newline&amp;tab&amp;"country_base_minerals_produces_add = -"&amp;$G17*$J17*P$8,"")
&amp;IF($H17&gt;0,newline&amp;tab&amp;"country_base_food_produces_add = -"&amp;$H17*$J17*P$8,"")
&amp;IF($I17&gt;0,newline&amp;tab&amp;"country_base_consumer_goods_produces_add = -"&amp;$I17*$J17*P$8,"")
&amp;newline&amp;"}"</f>
        <v xml:space="preserve">
buy_influence_2point0_emc_5 = {
	icon = "gfx/interface/icons/modifiers/mod_country_previous_deals.dds"
	country_base_influence_produces_add = 2
	country_base_energy_produces_add = -200
	country_base_minerals_produces_add = -400
	country_base_consumer_goods_produces_add = -100
}</v>
      </c>
      <c r="X17" s="16" t="str">
        <f t="shared" si="6"/>
        <v xml:space="preserve">
buy_influence_2point0_emc_1 = {
	icon = "gfx/interface/icons/modifiers/mod_country_previous_deals.dds"
	country_base_influence_produces_add = 2
	country_base_energy_produces_add = -40
	country_base_minerals_produces_add = -80
	country_base_consumer_goods_produces_add = -20
}
buy_influence_2point0_emc_2 = {
	icon = "gfx/interface/icons/modifiers/mod_country_previous_deals.dds"
	country_base_influence_produces_add = 2
	country_base_energy_produces_add = -80
	country_base_minerals_produces_add = -160
	country_base_consumer_goods_produces_add = -40
}
buy_influence_2point0_emc_3 = {
	icon = "gfx/interface/icons/modifiers/mod_country_previous_deals.dds"
	country_base_influence_produces_add = 2
	country_base_energy_produces_add = -120
	country_base_minerals_produces_add = -240
	country_base_consumer_goods_produces_add = -60
}
buy_influence_2point0_emc_4 = {
	icon = "gfx/interface/icons/modifiers/mod_country_previous_deals.dds"
	country_base_influence_produces_add = 2
	country_base_energy_produces_add = -160
	country_base_minerals_produces_add = -320
	country_base_consumer_goods_produces_add = -80
}
buy_influence_2point0_emc_5 = {
	icon = "gfx/interface/icons/modifiers/mod_country_previous_deals.dds"
	country_base_influence_produces_add = 2
	country_base_energy_produces_add = -200
	country_base_minerals_produces_add = -400
	country_base_consumer_goods_produces_add = -100
}</v>
      </c>
      <c r="Y17" s="14" t="str">
        <f t="shared" si="7"/>
        <v>buy_influence_2point0_emc_name</v>
      </c>
      <c r="Z17" s="16" t="str">
        <f t="shared" si="8"/>
        <v>buy_influence_2point0_emc_desc</v>
      </c>
      <c r="AA17" s="14" t="str">
        <f>tab &amp; "option = {" &amp; newline &amp;
tab &amp; tab &amp; "name = " &amp; $Y17 &amp; newline &amp;
AA$1 &amp; newline &amp;
SUBSTITUTE(event_option_add_static_modifier_raw,event_option_add_static_modifier_subst_text,L17) &amp; newline &amp;
SUBSTITUTE(event_option_opinion_gain_raw,event_option_opinion_gain_subst_text,$E17) &amp; newline &amp;
event_option_trigger_renewal_event &amp; newline &amp;
tab &amp; "}" &amp; newline</f>
        <v xml:space="preserve">	option = {
		name = buy_influence_2point0_emc_name
		trigger = {
			num_pops &lt; 61
		}
		add_modifier = {
			modifier = buy_influence_2point0_emc_1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B17" s="15" t="str">
        <f>tab &amp; "option = {" &amp; newline &amp;
tab &amp; tab &amp; "name = " &amp; $Y17 &amp; newline &amp;
AB$1 &amp; newline &amp;
SUBSTITUTE(event_option_add_static_modifier_raw,event_option_add_static_modifier_subst_text,M17) &amp; newline &amp;
SUBSTITUTE(event_option_opinion_gain_raw,event_option_opinion_gain_subst_text,$E17) &amp; newline &amp;
event_option_trigger_renewal_event &amp; newline &amp;
tab &amp; "}" &amp; newline</f>
        <v xml:space="preserve">	option = {
		name = buy_influence_2point0_emc_name
		trigger = {
			num_pops &gt; 60
			num_pops &lt; 121
		}
		add_modifier = {
			modifier = buy_influence_2point0_emc_2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C17" s="15" t="str">
        <f>tab &amp; "option = {" &amp; newline &amp;
tab &amp; tab &amp; "name = " &amp; $Y17 &amp; newline &amp;
AC$1 &amp; newline &amp;
SUBSTITUTE(event_option_add_static_modifier_raw,event_option_add_static_modifier_subst_text,N17) &amp; newline &amp;
SUBSTITUTE(event_option_opinion_gain_raw,event_option_opinion_gain_subst_text,$E17) &amp; newline &amp;
event_option_trigger_renewal_event &amp; newline &amp;
tab &amp; "}" &amp; newline</f>
        <v xml:space="preserve">	option = {
		name = buy_influence_2point0_emc_name
		trigger = {
			num_pops &gt; 120
			num_pops &lt; 181
		}
		add_modifier = {
			modifier = buy_influence_2point0_emc_3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D17" s="15" t="str">
        <f>tab &amp; "option = {" &amp; newline &amp;
tab &amp; tab &amp; "name = " &amp; $Y17 &amp; newline &amp;
AD$1 &amp; newline &amp;
SUBSTITUTE(event_option_add_static_modifier_raw,event_option_add_static_modifier_subst_text,O17) &amp; newline &amp;
SUBSTITUTE(event_option_opinion_gain_raw,event_option_opinion_gain_subst_text,$E17) &amp; newline &amp;
event_option_trigger_renewal_event &amp; newline &amp;
tab &amp; "}" &amp; newline</f>
        <v xml:space="preserve">	option = {
		name = buy_influence_2point0_emc_name
		trigger = {
			num_pops &gt; 180
			num_pops &lt; 241
		}
		add_modifier = {
			modifier = buy_influence_2point0_emc_4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E17" s="15" t="str">
        <f>tab &amp; "option = {" &amp; newline &amp;
tab &amp; tab &amp; "name = " &amp; $Y17 &amp; newline &amp;
AE$1 &amp; newline &amp;
SUBSTITUTE(event_option_add_static_modifier_raw,event_option_add_static_modifier_subst_text,P17) &amp; newline &amp;
SUBSTITUTE(event_option_opinion_gain_raw,event_option_opinion_gain_subst_text,$E17) &amp; newline &amp;
event_option_trigger_renewal_event &amp; newline &amp;
tab &amp; "}" &amp; newline</f>
        <v xml:space="preserve">	option = {
		name = buy_influence_2point0_emc_name
		trigger = {
			num_pops &gt; 240
		}
		add_modifier = {
			modifier = buy_influence_2point0_emc_5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  <c r="AF17" s="85" t="str">
        <f t="shared" si="9"/>
        <v xml:space="preserve">	option = {
		name = buy_influence_2point0_emc_name
		trigger = {
			num_pops &lt; 61
		}
		add_modifier = {
			modifier = buy_influence_2point0_emc_1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buy_influence_2point0_emc_name
		trigger = {
			num_pops &gt; 60
			num_pops &lt; 121
		}
		add_modifier = {
			modifier = buy_influence_2point0_emc_2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buy_influence_2point0_emc_name
		trigger = {
			num_pops &gt; 120
			num_pops &lt; 181
		}
		add_modifier = {
			modifier = buy_influence_2point0_emc_3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buy_influence_2point0_emc_name
		trigger = {
			num_pops &gt; 180
			num_pops &lt; 241
		}
		add_modifier = {
			modifier = buy_influence_2point0_emc_4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buy_influence_2point0_emc_name
		trigger = {
			num_pops &gt; 240
		}
		add_modifier = {
			modifier = buy_influence_2point0_emc_5
			days = 3600
		}
		custom_tooltip = opinion20
		hidden_effect = {
			event_target:artist_enclave_country = {
				add_trust = {
					who = root
					amount = 20
				}
			}
		}
		hidden_effect = {
			country_event = {
				id = buy_influence.110
				days = 3599
			}
		}
	}
</v>
      </c>
    </row>
    <row r="18" spans="2:32" s="2" customFormat="1">
      <c r="B18" s="73" t="s">
        <v>14</v>
      </c>
      <c r="C18" s="74" t="s">
        <v>15</v>
      </c>
      <c r="D18" s="61">
        <v>3</v>
      </c>
      <c r="E18" s="61">
        <f t="shared" si="3"/>
        <v>25</v>
      </c>
      <c r="F18" s="75">
        <v>80</v>
      </c>
      <c r="G18" s="76">
        <v>160</v>
      </c>
      <c r="H18" s="76"/>
      <c r="I18" s="74">
        <v>40</v>
      </c>
      <c r="J18" s="61">
        <v>1</v>
      </c>
      <c r="K18" s="14" t="str">
        <f t="shared" si="4"/>
        <v>buy_influence_3point0_emc</v>
      </c>
      <c r="L18" s="54" t="str">
        <f t="shared" si="5"/>
        <v>buy_influence_3point0_emc_1</v>
      </c>
      <c r="M18" s="55" t="str">
        <f t="shared" si="0"/>
        <v>buy_influence_3point0_emc_2</v>
      </c>
      <c r="N18" s="55" t="str">
        <f t="shared" si="0"/>
        <v>buy_influence_3point0_emc_3</v>
      </c>
      <c r="O18" s="55" t="str">
        <f t="shared" si="0"/>
        <v>buy_influence_3point0_emc_4</v>
      </c>
      <c r="P18" s="56" t="str">
        <f t="shared" si="0"/>
        <v>buy_influence_3point0_emc_5</v>
      </c>
      <c r="Q18" s="17" t="str">
        <f t="shared" si="1"/>
        <v xml:space="preserve"> has_modifier = buy_influence_3point0_emc_1 has_modifier = buy_influence_3point0_emc_2 has_modifier = buy_influence_3point0_emc_3 has_modifier = buy_influence_3point0_emc_4 has_modifier = buy_influence_3point0_emc_5</v>
      </c>
      <c r="R18" s="25" t="str">
        <f t="shared" si="2"/>
        <v xml:space="preserve">
remove_modifier = buy_influence_3point0_emc_1
remove_modifier = buy_influence_3point0_emc_2
remove_modifier = buy_influence_3point0_emc_3
remove_modifier = buy_influence_3point0_emc_4
remove_modifier = buy_influence_3point0_emc_5</v>
      </c>
      <c r="S18" s="14" t="str">
        <f>newline&amp;newline&amp;L18&amp;" = {"
&amp;newline&amp;tab&amp;"icon = ""gfx/interface/icons/modifiers/mod_country_previous_deals.dds"""
&amp;newline&amp;tab&amp;"country_base_influence_produces_add = "&amp;$D18
&amp;IF($F18&gt;0,newline&amp;tab&amp;"country_base_energy_produces_add = -"&amp;$F18*$J18*L$8,"")
&amp;IF($G18&gt;0,newline&amp;tab&amp;"country_base_minerals_produces_add = -"&amp;$G18*$J18*L$8,"")
&amp;IF($H18&gt;0,newline&amp;tab&amp;"country_base_food_produces_add = -"&amp;$H18*$J18*L$8,"")
&amp;IF($I18&gt;0,newline&amp;tab&amp;"country_base_consumer_goods_produces_add = -"&amp;$I18*$J18*L$8,"")
&amp;newline&amp;"}"</f>
        <v xml:space="preserve">
buy_influence_3point0_emc_1 = {
	icon = "gfx/interface/icons/modifiers/mod_country_previous_deals.dds"
	country_base_influence_produces_add = 3
	country_base_energy_produces_add = -80
	country_base_minerals_produces_add = -160
	country_base_consumer_goods_produces_add = -40
}</v>
      </c>
      <c r="T18" s="15" t="str">
        <f>newline&amp;newline&amp;M18&amp;" = {"
&amp;newline&amp;tab&amp;"icon = ""gfx/interface/icons/modifiers/mod_country_previous_deals.dds"""
&amp;newline&amp;tab&amp;"country_base_influence_produces_add = "&amp;$D18
&amp;IF($F18&gt;0,newline&amp;tab&amp;"country_base_energy_produces_add = -"&amp;$F18*$J18*M$8,"")
&amp;IF($G18&gt;0,newline&amp;tab&amp;"country_base_minerals_produces_add = -"&amp;$G18*$J18*M$8,"")
&amp;IF($H18&gt;0,newline&amp;tab&amp;"country_base_food_produces_add = -"&amp;$H18*$J18*M$8,"")
&amp;IF($I18&gt;0,newline&amp;tab&amp;"country_base_consumer_goods_produces_add = -"&amp;$I18*$J18*M$8,"")
&amp;newline&amp;"}"</f>
        <v xml:space="preserve">
buy_influence_3point0_emc_2 = {
	icon = "gfx/interface/icons/modifiers/mod_country_previous_deals.dds"
	country_base_influence_produces_add = 3
	country_base_energy_produces_add = -160
	country_base_minerals_produces_add = -320
	country_base_consumer_goods_produces_add = -80
}</v>
      </c>
      <c r="U18" s="15" t="str">
        <f>newline&amp;newline&amp;N18&amp;" = {"
&amp;newline&amp;tab&amp;"icon = ""gfx/interface/icons/modifiers/mod_country_previous_deals.dds"""
&amp;newline&amp;tab&amp;"country_base_influence_produces_add = "&amp;$D18
&amp;IF($F18&gt;0,newline&amp;tab&amp;"country_base_energy_produces_add = -"&amp;$F18*$J18*N$8,"")
&amp;IF($G18&gt;0,newline&amp;tab&amp;"country_base_minerals_produces_add = -"&amp;$G18*$J18*N$8,"")
&amp;IF($H18&gt;0,newline&amp;tab&amp;"country_base_food_produces_add = -"&amp;$H18*$J18*N$8,"")
&amp;IF($I18&gt;0,newline&amp;tab&amp;"country_base_consumer_goods_produces_add = -"&amp;$I18*$J18*N$8,"")
&amp;newline&amp;"}"</f>
        <v xml:space="preserve">
buy_influence_3point0_emc_3 = {
	icon = "gfx/interface/icons/modifiers/mod_country_previous_deals.dds"
	country_base_influence_produces_add = 3
	country_base_energy_produces_add = -240
	country_base_minerals_produces_add = -480
	country_base_consumer_goods_produces_add = -120
}</v>
      </c>
      <c r="V18" s="15" t="str">
        <f>newline&amp;newline&amp;O18&amp;" = {"
&amp;newline&amp;tab&amp;"icon = ""gfx/interface/icons/modifiers/mod_country_previous_deals.dds"""
&amp;newline&amp;tab&amp;"country_base_influence_produces_add = "&amp;$D18
&amp;IF($F18&gt;0,newline&amp;tab&amp;"country_base_energy_produces_add = -"&amp;$F18*$J18*O$8,"")
&amp;IF($G18&gt;0,newline&amp;tab&amp;"country_base_minerals_produces_add = -"&amp;$G18*$J18*O$8,"")
&amp;IF($H18&gt;0,newline&amp;tab&amp;"country_base_food_produces_add = -"&amp;$H18*$J18*O$8,"")
&amp;IF($I18&gt;0,newline&amp;tab&amp;"country_base_consumer_goods_produces_add = -"&amp;$I18*$J18*O$8,"")
&amp;newline&amp;"}"</f>
        <v xml:space="preserve">
buy_influence_3point0_emc_4 = {
	icon = "gfx/interface/icons/modifiers/mod_country_previous_deals.dds"
	country_base_influence_produces_add = 3
	country_base_energy_produces_add = -320
	country_base_minerals_produces_add = -640
	country_base_consumer_goods_produces_add = -160
}</v>
      </c>
      <c r="W18" s="18" t="str">
        <f>newline&amp;newline&amp;P18&amp;" = {"
&amp;newline&amp;tab&amp;"icon = ""gfx/interface/icons/modifiers/mod_country_previous_deals.dds"""
&amp;newline&amp;tab&amp;"country_base_influence_produces_add = "&amp;$D18
&amp;IF($F18&gt;0,newline&amp;tab&amp;"country_base_energy_produces_add = -"&amp;$F18*$J18*P$8,"")
&amp;IF($G18&gt;0,newline&amp;tab&amp;"country_base_minerals_produces_add = -"&amp;$G18*$J18*P$8,"")
&amp;IF($H18&gt;0,newline&amp;tab&amp;"country_base_food_produces_add = -"&amp;$H18*$J18*P$8,"")
&amp;IF($I18&gt;0,newline&amp;tab&amp;"country_base_consumer_goods_produces_add = -"&amp;$I18*$J18*P$8,"")
&amp;newline&amp;"}"</f>
        <v xml:space="preserve">
buy_influence_3point0_emc_5 = {
	icon = "gfx/interface/icons/modifiers/mod_country_previous_deals.dds"
	country_base_influence_produces_add = 3
	country_base_energy_produces_add = -400
	country_base_minerals_produces_add = -800
	country_base_consumer_goods_produces_add = -200
}</v>
      </c>
      <c r="X18" s="16" t="str">
        <f t="shared" si="6"/>
        <v xml:space="preserve">
buy_influence_3point0_emc_1 = {
	icon = "gfx/interface/icons/modifiers/mod_country_previous_deals.dds"
	country_base_influence_produces_add = 3
	country_base_energy_produces_add = -80
	country_base_minerals_produces_add = -160
	country_base_consumer_goods_produces_add = -40
}
buy_influence_3point0_emc_2 = {
	icon = "gfx/interface/icons/modifiers/mod_country_previous_deals.dds"
	country_base_influence_produces_add = 3
	country_base_energy_produces_add = -160
	country_base_minerals_produces_add = -320
	country_base_consumer_goods_produces_add = -80
}
buy_influence_3point0_emc_3 = {
	icon = "gfx/interface/icons/modifiers/mod_country_previous_deals.dds"
	country_base_influence_produces_add = 3
	country_base_energy_produces_add = -240
	country_base_minerals_produces_add = -480
	country_base_consumer_goods_produces_add = -120
}
buy_influence_3point0_emc_4 = {
	icon = "gfx/interface/icons/modifiers/mod_country_previous_deals.dds"
	country_base_influence_produces_add = 3
	country_base_energy_produces_add = -320
	country_base_minerals_produces_add = -640
	country_base_consumer_goods_produces_add = -160
}
buy_influence_3point0_emc_5 = {
	icon = "gfx/interface/icons/modifiers/mod_country_previous_deals.dds"
	country_base_influence_produces_add = 3
	country_base_energy_produces_add = -400
	country_base_minerals_produces_add = -800
	country_base_consumer_goods_produces_add = -200
}</v>
      </c>
      <c r="Y18" s="14" t="str">
        <f t="shared" si="7"/>
        <v>buy_influence_3point0_emc_name</v>
      </c>
      <c r="Z18" s="16" t="str">
        <f t="shared" si="8"/>
        <v>buy_influence_3point0_emc_desc</v>
      </c>
      <c r="AA18" s="14" t="str">
        <f>tab &amp; "option = {" &amp; newline &amp;
tab &amp; tab &amp; "name = " &amp; $Y18 &amp; newline &amp;
AA$1 &amp; newline &amp;
SUBSTITUTE(event_option_add_static_modifier_raw,event_option_add_static_modifier_subst_text,L18) &amp; newline &amp;
SUBSTITUTE(event_option_opinion_gain_raw,event_option_opinion_gain_subst_text,$E18) &amp; newline &amp;
event_option_trigger_renewal_event &amp; newline &amp;
tab &amp; "}" &amp; newline</f>
        <v xml:space="preserve">	option = {
		name = buy_influence_3point0_emc_name
		trigger = {
			num_pops &lt; 61
		}
		add_modifier = {
			modifier = buy_influence_3point0_emc_1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  <c r="AB18" s="15" t="str">
        <f>tab &amp; "option = {" &amp; newline &amp;
tab &amp; tab &amp; "name = " &amp; $Y18 &amp; newline &amp;
AB$1 &amp; newline &amp;
SUBSTITUTE(event_option_add_static_modifier_raw,event_option_add_static_modifier_subst_text,M18) &amp; newline &amp;
SUBSTITUTE(event_option_opinion_gain_raw,event_option_opinion_gain_subst_text,$E18) &amp; newline &amp;
event_option_trigger_renewal_event &amp; newline &amp;
tab &amp; "}" &amp; newline</f>
        <v xml:space="preserve">	option = {
		name = buy_influence_3point0_emc_name
		trigger = {
			num_pops &gt; 60
			num_pops &lt; 121
		}
		add_modifier = {
			modifier = buy_influence_3point0_emc_2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  <c r="AC18" s="15" t="str">
        <f>tab &amp; "option = {" &amp; newline &amp;
tab &amp; tab &amp; "name = " &amp; $Y18 &amp; newline &amp;
AC$1 &amp; newline &amp;
SUBSTITUTE(event_option_add_static_modifier_raw,event_option_add_static_modifier_subst_text,N18) &amp; newline &amp;
SUBSTITUTE(event_option_opinion_gain_raw,event_option_opinion_gain_subst_text,$E18) &amp; newline &amp;
event_option_trigger_renewal_event &amp; newline &amp;
tab &amp; "}" &amp; newline</f>
        <v xml:space="preserve">	option = {
		name = buy_influence_3point0_emc_name
		trigger = {
			num_pops &gt; 120
			num_pops &lt; 181
		}
		add_modifier = {
			modifier = buy_influence_3point0_emc_3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  <c r="AD18" s="15" t="str">
        <f>tab &amp; "option = {" &amp; newline &amp;
tab &amp; tab &amp; "name = " &amp; $Y18 &amp; newline &amp;
AD$1 &amp; newline &amp;
SUBSTITUTE(event_option_add_static_modifier_raw,event_option_add_static_modifier_subst_text,O18) &amp; newline &amp;
SUBSTITUTE(event_option_opinion_gain_raw,event_option_opinion_gain_subst_text,$E18) &amp; newline &amp;
event_option_trigger_renewal_event &amp; newline &amp;
tab &amp; "}" &amp; newline</f>
        <v xml:space="preserve">	option = {
		name = buy_influence_3point0_emc_name
		trigger = {
			num_pops &gt; 180
			num_pops &lt; 241
		}
		add_modifier = {
			modifier = buy_influence_3point0_emc_4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  <c r="AE18" s="15" t="str">
        <f>tab &amp; "option = {" &amp; newline &amp;
tab &amp; tab &amp; "name = " &amp; $Y18 &amp; newline &amp;
AE$1 &amp; newline &amp;
SUBSTITUTE(event_option_add_static_modifier_raw,event_option_add_static_modifier_subst_text,P18) &amp; newline &amp;
SUBSTITUTE(event_option_opinion_gain_raw,event_option_opinion_gain_subst_text,$E18) &amp; newline &amp;
event_option_trigger_renewal_event &amp; newline &amp;
tab &amp; "}" &amp; newline</f>
        <v xml:space="preserve">	option = {
		name = buy_influence_3point0_emc_name
		trigger = {
			num_pops &gt; 240
		}
		add_modifier = {
			modifier = buy_influence_3point0_emc_5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  <c r="AF18" s="85" t="str">
        <f t="shared" si="9"/>
        <v xml:space="preserve">	option = {
		name = buy_influence_3point0_emc_name
		trigger = {
			num_pops &lt; 61
		}
		add_modifier = {
			modifier = buy_influence_3point0_emc_1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buy_influence_3point0_emc_name
		trigger = {
			num_pops &gt; 60
			num_pops &lt; 121
		}
		add_modifier = {
			modifier = buy_influence_3point0_emc_2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buy_influence_3point0_emc_name
		trigger = {
			num_pops &gt; 120
			num_pops &lt; 181
		}
		add_modifier = {
			modifier = buy_influence_3point0_emc_3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buy_influence_3point0_emc_name
		trigger = {
			num_pops &gt; 180
			num_pops &lt; 241
		}
		add_modifier = {
			modifier = buy_influence_3point0_emc_4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buy_influence_3point0_emc_name
		trigger = {
			num_pops &gt; 240
		}
		add_modifier = {
			modifier = buy_influence_3point0_emc_5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</row>
    <row r="19" spans="2:32" s="2" customFormat="1" ht="14.65" thickBot="1">
      <c r="B19" s="77" t="s">
        <v>14</v>
      </c>
      <c r="C19" s="78" t="s">
        <v>15</v>
      </c>
      <c r="D19" s="62">
        <v>4</v>
      </c>
      <c r="E19" s="62">
        <f t="shared" si="3"/>
        <v>25</v>
      </c>
      <c r="F19" s="79">
        <v>120</v>
      </c>
      <c r="G19" s="80">
        <v>240</v>
      </c>
      <c r="H19" s="80"/>
      <c r="I19" s="78">
        <v>60</v>
      </c>
      <c r="J19" s="62">
        <v>1</v>
      </c>
      <c r="K19" s="19" t="str">
        <f t="shared" si="4"/>
        <v>buy_influence_4point0_emc</v>
      </c>
      <c r="L19" s="57" t="str">
        <f t="shared" si="5"/>
        <v>buy_influence_4point0_emc_1</v>
      </c>
      <c r="M19" s="58" t="str">
        <f t="shared" si="0"/>
        <v>buy_influence_4point0_emc_2</v>
      </c>
      <c r="N19" s="58" t="str">
        <f t="shared" si="0"/>
        <v>buy_influence_4point0_emc_3</v>
      </c>
      <c r="O19" s="58" t="str">
        <f t="shared" si="0"/>
        <v>buy_influence_4point0_emc_4</v>
      </c>
      <c r="P19" s="59" t="str">
        <f t="shared" si="0"/>
        <v>buy_influence_4point0_emc_5</v>
      </c>
      <c r="Q19" s="22" t="str">
        <f t="shared" si="1"/>
        <v xml:space="preserve"> has_modifier = buy_influence_4point0_emc_1 has_modifier = buy_influence_4point0_emc_2 has_modifier = buy_influence_4point0_emc_3 has_modifier = buy_influence_4point0_emc_4 has_modifier = buy_influence_4point0_emc_5</v>
      </c>
      <c r="R19" s="26" t="str">
        <f t="shared" si="2"/>
        <v xml:space="preserve">
remove_modifier = buy_influence_4point0_emc_1
remove_modifier = buy_influence_4point0_emc_2
remove_modifier = buy_influence_4point0_emc_3
remove_modifier = buy_influence_4point0_emc_4
remove_modifier = buy_influence_4point0_emc_5</v>
      </c>
      <c r="S19" s="19" t="str">
        <f>newline&amp;newline&amp;L19&amp;" = {"
&amp;newline&amp;tab&amp;"icon = ""gfx/interface/icons/modifiers/mod_country_previous_deals.dds"""
&amp;newline&amp;tab&amp;"country_base_influence_produces_add = "&amp;$D19
&amp;IF($F19&gt;0,newline&amp;tab&amp;"country_base_energy_produces_add = -"&amp;$F19*$J19*L$8,"")
&amp;IF($G19&gt;0,newline&amp;tab&amp;"country_base_minerals_produces_add = -"&amp;$G19*$J19*L$8,"")
&amp;IF($H19&gt;0,newline&amp;tab&amp;"country_base_food_produces_add = -"&amp;$H19*$J19*L$8,"")
&amp;IF($I19&gt;0,newline&amp;tab&amp;"country_base_consumer_goods_produces_add = -"&amp;$I19*$J19*L$8,"")
&amp;newline&amp;"}"</f>
        <v xml:space="preserve">
buy_influence_4point0_emc_1 = {
	icon = "gfx/interface/icons/modifiers/mod_country_previous_deals.dds"
	country_base_influence_produces_add = 4
	country_base_energy_produces_add = -120
	country_base_minerals_produces_add = -240
	country_base_consumer_goods_produces_add = -60
}</v>
      </c>
      <c r="T19" s="20" t="str">
        <f>newline&amp;newline&amp;M19&amp;" = {"
&amp;newline&amp;tab&amp;"icon = ""gfx/interface/icons/modifiers/mod_country_previous_deals.dds"""
&amp;newline&amp;tab&amp;"country_base_influence_produces_add = "&amp;$D19
&amp;IF($F19&gt;0,newline&amp;tab&amp;"country_base_energy_produces_add = -"&amp;$F19*$J19*M$8,"")
&amp;IF($G19&gt;0,newline&amp;tab&amp;"country_base_minerals_produces_add = -"&amp;$G19*$J19*M$8,"")
&amp;IF($H19&gt;0,newline&amp;tab&amp;"country_base_food_produces_add = -"&amp;$H19*$J19*M$8,"")
&amp;IF($I19&gt;0,newline&amp;tab&amp;"country_base_consumer_goods_produces_add = -"&amp;$I19*$J19*M$8,"")
&amp;newline&amp;"}"</f>
        <v xml:space="preserve">
buy_influence_4point0_emc_2 = {
	icon = "gfx/interface/icons/modifiers/mod_country_previous_deals.dds"
	country_base_influence_produces_add = 4
	country_base_energy_produces_add = -240
	country_base_minerals_produces_add = -480
	country_base_consumer_goods_produces_add = -120
}</v>
      </c>
      <c r="U19" s="20" t="str">
        <f>newline&amp;newline&amp;N19&amp;" = {"
&amp;newline&amp;tab&amp;"icon = ""gfx/interface/icons/modifiers/mod_country_previous_deals.dds"""
&amp;newline&amp;tab&amp;"country_base_influence_produces_add = "&amp;$D19
&amp;IF($F19&gt;0,newline&amp;tab&amp;"country_base_energy_produces_add = -"&amp;$F19*$J19*N$8,"")
&amp;IF($G19&gt;0,newline&amp;tab&amp;"country_base_minerals_produces_add = -"&amp;$G19*$J19*N$8,"")
&amp;IF($H19&gt;0,newline&amp;tab&amp;"country_base_food_produces_add = -"&amp;$H19*$J19*N$8,"")
&amp;IF($I19&gt;0,newline&amp;tab&amp;"country_base_consumer_goods_produces_add = -"&amp;$I19*$J19*N$8,"")
&amp;newline&amp;"}"</f>
        <v xml:space="preserve">
buy_influence_4point0_emc_3 = {
	icon = "gfx/interface/icons/modifiers/mod_country_previous_deals.dds"
	country_base_influence_produces_add = 4
	country_base_energy_produces_add = -360
	country_base_minerals_produces_add = -720
	country_base_consumer_goods_produces_add = -180
}</v>
      </c>
      <c r="V19" s="20" t="str">
        <f>newline&amp;newline&amp;O19&amp;" = {"
&amp;newline&amp;tab&amp;"icon = ""gfx/interface/icons/modifiers/mod_country_previous_deals.dds"""
&amp;newline&amp;tab&amp;"country_base_influence_produces_add = "&amp;$D19
&amp;IF($F19&gt;0,newline&amp;tab&amp;"country_base_energy_produces_add = -"&amp;$F19*$J19*O$8,"")
&amp;IF($G19&gt;0,newline&amp;tab&amp;"country_base_minerals_produces_add = -"&amp;$G19*$J19*O$8,"")
&amp;IF($H19&gt;0,newline&amp;tab&amp;"country_base_food_produces_add = -"&amp;$H19*$J19*O$8,"")
&amp;IF($I19&gt;0,newline&amp;tab&amp;"country_base_consumer_goods_produces_add = -"&amp;$I19*$J19*O$8,"")
&amp;newline&amp;"}"</f>
        <v xml:space="preserve">
buy_influence_4point0_emc_4 = {
	icon = "gfx/interface/icons/modifiers/mod_country_previous_deals.dds"
	country_base_influence_produces_add = 4
	country_base_energy_produces_add = -480
	country_base_minerals_produces_add = -960
	country_base_consumer_goods_produces_add = -240
}</v>
      </c>
      <c r="W19" s="23" t="str">
        <f>newline&amp;newline&amp;P19&amp;" = {"
&amp;newline&amp;tab&amp;"icon = ""gfx/interface/icons/modifiers/mod_country_previous_deals.dds"""
&amp;newline&amp;tab&amp;"country_base_influence_produces_add = "&amp;$D19
&amp;IF($F19&gt;0,newline&amp;tab&amp;"country_base_energy_produces_add = -"&amp;$F19*$J19*P$8,"")
&amp;IF($G19&gt;0,newline&amp;tab&amp;"country_base_minerals_produces_add = -"&amp;$G19*$J19*P$8,"")
&amp;IF($H19&gt;0,newline&amp;tab&amp;"country_base_food_produces_add = -"&amp;$H19*$J19*P$8,"")
&amp;IF($I19&gt;0,newline&amp;tab&amp;"country_base_consumer_goods_produces_add = -"&amp;$I19*$J19*P$8,"")
&amp;newline&amp;"}"</f>
        <v xml:space="preserve">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X19" s="21" t="str">
        <f t="shared" si="6"/>
        <v xml:space="preserve">
buy_influence_4point0_emc_1 = {
	icon = "gfx/interface/icons/modifiers/mod_country_previous_deals.dds"
	country_base_influence_produces_add = 4
	country_base_energy_produces_add = -120
	country_base_minerals_produces_add = -240
	country_base_consumer_goods_produces_add = -60
}
buy_influence_4point0_emc_2 = {
	icon = "gfx/interface/icons/modifiers/mod_country_previous_deals.dds"
	country_base_influence_produces_add = 4
	country_base_energy_produces_add = -240
	country_base_minerals_produces_add = -480
	country_base_consumer_goods_produces_add = -120
}
buy_influence_4point0_emc_3 = {
	icon = "gfx/interface/icons/modifiers/mod_country_previous_deals.dds"
	country_base_influence_produces_add = 4
	country_base_energy_produces_add = -360
	country_base_minerals_produces_add = -720
	country_base_consumer_goods_produces_add = -180
}
buy_influence_4point0_emc_4 = {
	icon = "gfx/interface/icons/modifiers/mod_country_previous_deals.dds"
	country_base_influence_produces_add = 4
	country_base_energy_produces_add = -480
	country_base_minerals_produces_add = -960
	country_base_consumer_goods_produces_add = -240
}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Y19" s="19" t="str">
        <f t="shared" si="7"/>
        <v>buy_influence_4point0_emc_name</v>
      </c>
      <c r="Z19" s="21" t="str">
        <f t="shared" si="8"/>
        <v>buy_influence_4point0_emc_desc</v>
      </c>
      <c r="AA19" s="19" t="str">
        <f>tab &amp; "option = {" &amp; newline &amp;
tab &amp; tab &amp; "name = " &amp; $Y19 &amp; newline &amp;
AA$1 &amp; newline &amp;
SUBSTITUTE(event_option_add_static_modifier_raw,event_option_add_static_modifier_subst_text,L19) &amp; newline &amp;
SUBSTITUTE(event_option_opinion_gain_raw,event_option_opinion_gain_subst_text,$E19) &amp; newline &amp;
event_option_trigger_renewal_event &amp; newline &amp;
tab &amp; "}" &amp; newline</f>
        <v xml:space="preserve">	option = {
		name = buy_influence_4point0_emc_name
		trigger = {
			num_pops &lt; 61
		}
		add_modifier = {
			modifier = buy_influence_4point0_emc_1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  <c r="AB19" s="20" t="str">
        <f>tab &amp; "option = {" &amp; newline &amp;
tab &amp; tab &amp; "name = " &amp; $Y19 &amp; newline &amp;
AB$1 &amp; newline &amp;
SUBSTITUTE(event_option_add_static_modifier_raw,event_option_add_static_modifier_subst_text,M19) &amp; newline &amp;
SUBSTITUTE(event_option_opinion_gain_raw,event_option_opinion_gain_subst_text,$E19) &amp; newline &amp;
event_option_trigger_renewal_event &amp; newline &amp;
tab &amp; "}" &amp; newline</f>
        <v xml:space="preserve">	option = {
		name = buy_influence_4point0_emc_name
		trigger = {
			num_pops &gt; 60
			num_pops &lt; 121
		}
		add_modifier = {
			modifier = buy_influence_4point0_emc_2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  <c r="AC19" s="20" t="str">
        <f>tab &amp; "option = {" &amp; newline &amp;
tab &amp; tab &amp; "name = " &amp; $Y19 &amp; newline &amp;
AC$1 &amp; newline &amp;
SUBSTITUTE(event_option_add_static_modifier_raw,event_option_add_static_modifier_subst_text,N19) &amp; newline &amp;
SUBSTITUTE(event_option_opinion_gain_raw,event_option_opinion_gain_subst_text,$E19) &amp; newline &amp;
event_option_trigger_renewal_event &amp; newline &amp;
tab &amp; "}" &amp; newline</f>
        <v xml:space="preserve">	option = {
		name = buy_influence_4point0_emc_name
		trigger = {
			num_pops &gt; 120
			num_pops &lt; 181
		}
		add_modifier = {
			modifier = buy_influence_4point0_emc_3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  <c r="AD19" s="20" t="str">
        <f>tab &amp; "option = {" &amp; newline &amp;
tab &amp; tab &amp; "name = " &amp; $Y19 &amp; newline &amp;
AD$1 &amp; newline &amp;
SUBSTITUTE(event_option_add_static_modifier_raw,event_option_add_static_modifier_subst_text,O19) &amp; newline &amp;
SUBSTITUTE(event_option_opinion_gain_raw,event_option_opinion_gain_subst_text,$E19) &amp; newline &amp;
event_option_trigger_renewal_event &amp; newline &amp;
tab &amp; "}" &amp; newline</f>
        <v xml:space="preserve">	option = {
		name = buy_influence_4point0_emc_name
		trigger = {
			num_pops &gt; 180
			num_pops &lt; 241
		}
		add_modifier = {
			modifier = buy_influence_4point0_emc_4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  <c r="AE19" s="20" t="str">
        <f>tab &amp; "option = {" &amp; newline &amp;
tab &amp; tab &amp; "name = " &amp; $Y19 &amp; newline &amp;
AE$1 &amp; newline &amp;
SUBSTITUTE(event_option_add_static_modifier_raw,event_option_add_static_modifier_subst_text,P19) &amp; newline &amp;
SUBSTITUTE(event_option_opinion_gain_raw,event_option_opinion_gain_subst_text,$E19) &amp; newline &amp;
event_option_trigger_renewal_event &amp; newline &amp;
tab &amp; "}" &amp; newline</f>
        <v xml:space="preserve">	option = {
		name = buy_influence_4point0_emc_name
		trigger = {
			num_pops &gt; 240
		}
		add_modifier = {
			modifier = buy_influence_4point0_emc_5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  <c r="AF19" s="86" t="str">
        <f t="shared" si="9"/>
        <v xml:space="preserve">	option = {
		name = buy_influence_4point0_emc_name
		trigger = {
			num_pops &lt; 61
		}
		add_modifier = {
			modifier = buy_influence_4point0_emc_1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buy_influence_4point0_emc_name
		trigger = {
			num_pops &gt; 60
			num_pops &lt; 121
		}
		add_modifier = {
			modifier = buy_influence_4point0_emc_2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buy_influence_4point0_emc_name
		trigger = {
			num_pops &gt; 120
			num_pops &lt; 181
		}
		add_modifier = {
			modifier = buy_influence_4point0_emc_3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buy_influence_4point0_emc_name
		trigger = {
			num_pops &gt; 180
			num_pops &lt; 241
		}
		add_modifier = {
			modifier = buy_influence_4point0_emc_4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buy_influence_4point0_emc_name
		trigger = {
			num_pops &gt; 240
		}
		add_modifier = {
			modifier = buy_influence_4point0_emc_5
			days = 3600
		}
		custom_tooltip = opinion25
		hidden_effect = {
			event_target:artist_enclave_country = {
				add_trust = {
					who = root
					amount = 25
				}
			}
		}
		hidden_effect = {
			country_event = {
				id = buy_influence.110
				days = 3599
			}
		}
	}
</v>
      </c>
    </row>
    <row r="20" spans="2:32" ht="14.65" thickBot="1">
      <c r="Q20" s="11" t="str">
        <f>"#Generated code: Does the current (country) scope have any of the modifiers added by this mod?"&amp;newline&amp;"OR = {"&amp;CONCATENATE(Q9,Q10,Q11,Q12,Q13,Q14,Q15,Q16,Q17,Q18,Q19)&amp;space&amp;"}"</f>
        <v>#Generated code: Does the current (country) scope have any of the modifiers added by this mod?
OR = { has_modifier = buy_influence_0point5_e_1 has_modifier = buy_influence_0point5_e_2 has_modifier = buy_influence_0point5_e_3 has_modifier = buy_influence_0point5_e_4 has_modifier = buy_influence_0point5_e_5 has_modifier = buy_influence_1point0_e_1 has_modifier = buy_influence_1point0_e_2 has_modifier = buy_influence_1point0_e_3 has_modifier = buy_influence_1point0_e_4 has_modifier = buy_influence_1point0_e_5 has_modifier = buy_influence_1point0_em_1 has_modifier = buy_influence_1point0_em_2 has_modifier = buy_influence_1point0_em_3 has_modifier = buy_influence_1point0_em_4 has_modifier = buy_influence_1point0_em_5 has_modifier = buy_influence_1point5_em_1 has_modifier = buy_influence_1point5_em_2 has_modifier = buy_influence_1point5_em_3 has_modifier = buy_influence_1point5_em_4 has_modifier = buy_influence_1point5_em_5 has_modifier = buy_influence_2point0_em_1 has_modifier = buy_influence_2point0_em_2 has_modifier = buy_influence_2point0_em_3 has_modifier = buy_influence_2point0_em_4 has_modifier = buy_influence_2point0_em_5 has_modifier = buy_influence_1point0_mf_1 has_modifier = buy_influence_1point0_mf_2 has_modifier = buy_influence_1point0_mf_3 has_modifier = buy_influence_1point0_mf_4 has_modifier = buy_influence_1point0_mf_5 has_modifier = buy_influence_1point5_mf_1 has_modifier = buy_influence_1point5_mf_2 has_modifier = buy_influence_1point5_mf_3 has_modifier = buy_influence_1point5_mf_4 has_modifier = buy_influence_1point5_mf_5 has_modifier = buy_influence_2point0_mf_1 has_modifier = buy_influence_2point0_mf_2 has_modifier = buy_influence_2point0_mf_3 has_modifier = buy_influence_2point0_mf_4 has_modifier = buy_influence_2point0_mf_5 has_modifier = buy_influence_2point0_emc_1 has_modifier = buy_influence_2point0_emc_2 has_modifier = buy_influence_2point0_emc_3 has_modifier = buy_influence_2point0_emc_4 has_modifier = buy_influence_2point0_emc_5 has_modifier = buy_influence_3point0_emc_1 has_modifier = buy_influence_3point0_emc_2 has_modifier = buy_influence_3point0_emc_3 has_modifier = buy_influence_3point0_emc_4 has_modifier = buy_influence_3point0_emc_5 has_modifier = buy_influence_4point0_emc_1 has_modifier = buy_influence_4point0_emc_2 has_modifier = buy_influence_4point0_emc_3 has_modifier = buy_influence_4point0_emc_4 has_modifier = buy_influence_4point0_emc_5 }</v>
      </c>
      <c r="R20" s="11" t="str">
        <f>"#Generated code: Remove all of this mod's modifiers"&amp;CONCATENATE(R9,R10,R11,R12,R13,R14,R15,R16,R17,R18,R19)</f>
        <v>#Generated code: Remove all of this mod's modifiers
remove_modifier = buy_influence_0point5_e_1
remove_modifier = buy_influence_0point5_e_2
remove_modifier = buy_influence_0point5_e_3
remove_modifier = buy_influence_0point5_e_4
remove_modifier = buy_influence_0point5_e_5
remove_modifier = buy_influence_1point0_e_1
remove_modifier = buy_influence_1point0_e_2
remove_modifier = buy_influence_1point0_e_3
remove_modifier = buy_influence_1point0_e_4
remove_modifier = buy_influence_1point0_e_5
remove_modifier = buy_influence_1point0_em_1
remove_modifier = buy_influence_1point0_em_2
remove_modifier = buy_influence_1point0_em_3
remove_modifier = buy_influence_1point0_em_4
remove_modifier = buy_influence_1point0_em_5
remove_modifier = buy_influence_1point5_em_1
remove_modifier = buy_influence_1point5_em_2
remove_modifier = buy_influence_1point5_em_3
remove_modifier = buy_influence_1point5_em_4
remove_modifier = buy_influence_1point5_em_5
remove_modifier = buy_influence_2point0_em_1
remove_modifier = buy_influence_2point0_em_2
remove_modifier = buy_influence_2point0_em_3
remove_modifier = buy_influence_2point0_em_4
remove_modifier = buy_influence_2point0_em_5
remove_modifier = buy_influence_1point0_mf_1
remove_modifier = buy_influence_1point0_mf_2
remove_modifier = buy_influence_1point0_mf_3
remove_modifier = buy_influence_1point0_mf_4
remove_modifier = buy_influence_1point0_mf_5
remove_modifier = buy_influence_1point5_mf_1
remove_modifier = buy_influence_1point5_mf_2
remove_modifier = buy_influence_1point5_mf_3
remove_modifier = buy_influence_1point5_mf_4
remove_modifier = buy_influence_1point5_mf_5
remove_modifier = buy_influence_2point0_mf_1
remove_modifier = buy_influence_2point0_mf_2
remove_modifier = buy_influence_2point0_mf_3
remove_modifier = buy_influence_2point0_mf_4
remove_modifier = buy_influence_2point0_mf_5
remove_modifier = buy_influence_2point0_emc_1
remove_modifier = buy_influence_2point0_emc_2
remove_modifier = buy_influence_2point0_emc_3
remove_modifier = buy_influence_2point0_emc_4
remove_modifier = buy_influence_2point0_emc_5
remove_modifier = buy_influence_3point0_emc_1
remove_modifier = buy_influence_3point0_emc_2
remove_modifier = buy_influence_3point0_emc_3
remove_modifier = buy_influence_3point0_emc_4
remove_modifier = buy_influence_3point0_emc_5
remove_modifier = buy_influence_4point0_emc_1
remove_modifier = buy_influence_4point0_emc_2
remove_modifier = buy_influence_4point0_emc_3
remove_modifier = buy_influence_4point0_emc_4
remove_modifier = buy_influence_4point0_emc_5</v>
      </c>
      <c r="X20" s="45" t="str">
        <f>"#Generated code: Specification of static modifiers"&amp;newline&amp;newline&amp;CONCATENATE(X9,X10,X11,X12,X13,X14,X15,X16,X17,X18,X19)</f>
        <v>#Generated code: Specification of static modifiers
buy_influence_0point5_e_1 = {
	icon = "gfx/interface/icons/modifiers/mod_country_previous_deals.dds"
	country_base_influence_produces_add = 0.5
	country_base_energy_produces_add = -10
}
buy_influence_0point5_e_2 = {
	icon = "gfx/interface/icons/modifiers/mod_country_previous_deals.dds"
	country_base_influence_produces_add = 0.5
	country_base_energy_produces_add = -20
}
buy_influence_0point5_e_3 = {
	icon = "gfx/interface/icons/modifiers/mod_country_previous_deals.dds"
	country_base_influence_produces_add = 0.5
	country_base_energy_produces_add = -30
}
buy_influence_0point5_e_4 = {
	icon = "gfx/interface/icons/modifiers/mod_country_previous_deals.dds"
	country_base_influence_produces_add = 0.5
	country_base_energy_produces_add = -40
}
buy_influence_0point5_e_5 = {
	icon = "gfx/interface/icons/modifiers/mod_country_previous_deals.dds"
	country_base_influence_produces_add = 0.5
	country_base_energy_produces_add = -50
}
buy_influence_1point0_e_1 = {
	icon = "gfx/interface/icons/modifiers/mod_country_previous_deals.dds"
	country_base_influence_produces_add = 1
	country_base_energy_produces_add = -30
}
buy_influence_1point0_e_2 = {
	icon = "gfx/interface/icons/modifiers/mod_country_previous_deals.dds"
	country_base_influence_produces_add = 1
	country_base_energy_produces_add = -60
}
buy_influence_1point0_e_3 = {
	icon = "gfx/interface/icons/modifiers/mod_country_previous_deals.dds"
	country_base_influence_produces_add = 1
	country_base_energy_produces_add = -90
}
buy_influence_1point0_e_4 = {
	icon = "gfx/interface/icons/modifiers/mod_country_previous_deals.dds"
	country_base_influence_produces_add = 1
	country_base_energy_produces_add = -120
}
buy_influence_1point0_e_5 = {
	icon = "gfx/interface/icons/modifiers/mod_country_previous_deals.dds"
	country_base_influence_produces_add = 1
	country_base_energy_produces_add = -150
}
buy_influence_1point0_em_1 = {
	icon = "gfx/interface/icons/modifiers/mod_country_previous_deals.dds"
	country_base_influence_produces_add = 1
	country_base_energy_produces_add = -20
	country_base_minerals_produces_add = -40
}
buy_influence_1point0_em_2 = {
	icon = "gfx/interface/icons/modifiers/mod_country_previous_deals.dds"
	country_base_influence_produces_add = 1
	country_base_energy_produces_add = -40
	country_base_minerals_produces_add = -80
}
buy_influence_1point0_em_3 = {
	icon = "gfx/interface/icons/modifiers/mod_country_previous_deals.dds"
	country_base_influence_produces_add = 1
	country_base_energy_produces_add = -60
	country_base_minerals_produces_add = -120
}
buy_influence_1point0_em_4 = {
	icon = "gfx/interface/icons/modifiers/mod_country_previous_deals.dds"
	country_base_influence_produces_add = 1
	country_base_energy_produces_add = -80
	country_base_minerals_produces_add = -160
}
buy_influence_1point0_em_5 = {
	icon = "gfx/interface/icons/modifiers/mod_country_previous_deals.dds"
	country_base_influence_produces_add = 1
	country_base_energy_produces_add = -100
	country_base_minerals_produces_add = -200
}
buy_influence_1point5_em_1 = {
	icon = "gfx/interface/icons/modifiers/mod_country_previous_deals.dds"
	country_base_influence_produces_add = 1.5
	country_base_energy_produces_add = -40
	country_base_minerals_produces_add = -80
}
buy_influence_1point5_em_2 = {
	icon = "gfx/interface/icons/modifiers/mod_country_previous_deals.dds"
	country_base_influence_produces_add = 1.5
	country_base_energy_produces_add = -80
	country_base_minerals_produces_add = -160
}
buy_influence_1point5_em_3 = {
	icon = "gfx/interface/icons/modifiers/mod_country_previous_deals.dds"
	country_base_influence_produces_add = 1.5
	country_base_energy_produces_add = -120
	country_base_minerals_produces_add = -240
}
buy_influence_1point5_em_4 = {
	icon = "gfx/interface/icons/modifiers/mod_country_previous_deals.dds"
	country_base_influence_produces_add = 1.5
	country_base_energy_produces_add = -160
	country_base_minerals_produces_add = -320
}
buy_influence_1point5_em_5 = {
	icon = "gfx/interface/icons/modifiers/mod_country_previous_deals.dds"
	country_base_influence_produces_add = 1.5
	country_base_energy_produces_add = -200
	country_base_minerals_produces_add = -400
}
buy_influence_2point0_em_1 = {
	icon = "gfx/interface/icons/modifiers/mod_country_previous_deals.dds"
	country_base_influence_produces_add = 2
	country_base_energy_produces_add = -60
	country_base_minerals_produces_add = -120
}
buy_influence_2point0_em_2 = {
	icon = "gfx/interface/icons/modifiers/mod_country_previous_deals.dds"
	country_base_influence_produces_add = 2
	country_base_energy_produces_add = -120
	country_base_minerals_produces_add = -240
}
buy_influence_2point0_em_3 = {
	icon = "gfx/interface/icons/modifiers/mod_country_previous_deals.dds"
	country_base_influence_produces_add = 2
	country_base_energy_produces_add = -180
	country_base_minerals_produces_add = -360
}
buy_influence_2point0_em_4 = {
	icon = "gfx/interface/icons/modifiers/mod_country_previous_deals.dds"
	country_base_influence_produces_add = 2
	country_base_energy_produces_add = -240
	country_base_minerals_produces_add = -480
}
buy_influence_2point0_em_5 = {
	icon = "gfx/interface/icons/modifiers/mod_country_previous_deals.dds"
	country_base_influence_produces_add = 2
	country_base_energy_produces_add = -300
	country_base_minerals_produces_add = -600
}
buy_influence_1point0_mf_1 = {
	icon = "gfx/interface/icons/modifiers/mod_country_previous_deals.dds"
	country_base_influence_produces_add = 1
	country_base_minerals_produces_add = -40
	country_base_food_produces_add = -20
}
buy_influence_1point0_mf_2 = {
	icon = "gfx/interface/icons/modifiers/mod_country_previous_deals.dds"
	country_base_influence_produces_add = 1
	country_base_minerals_produces_add = -80
	country_base_food_produces_add = -40
}
buy_influence_1point0_mf_3 = {
	icon = "gfx/interface/icons/modifiers/mod_country_previous_deals.dds"
	country_base_influence_produces_add = 1
	country_base_minerals_produces_add = -120
	country_base_food_produces_add = -60
}
buy_influence_1point0_mf_4 = {
	icon = "gfx/interface/icons/modifiers/mod_country_previous_deals.dds"
	country_base_influence_produces_add = 1
	country_base_minerals_produces_add = -160
	country_base_food_produces_add = -80
}
buy_influence_1point0_mf_5 = {
	icon = "gfx/interface/icons/modifiers/mod_country_previous_deals.dds"
	country_base_influence_produces_add = 1
	country_base_minerals_produces_add = -200
	country_base_food_produces_add = -100
}
buy_influence_1point5_mf_1 = {
	icon = "gfx/interface/icons/modifiers/mod_country_previous_deals.dds"
	country_base_influence_produces_add = 1.5
	country_base_minerals_produces_add = -80
	country_base_food_produces_add = -40
}
buy_influence_1point5_mf_2 = {
	icon = "gfx/interface/icons/modifiers/mod_country_previous_deals.dds"
	country_base_influence_produces_add = 1.5
	country_base_minerals_produces_add = -160
	country_base_food_produces_add = -80
}
buy_influence_1point5_mf_3 = {
	icon = "gfx/interface/icons/modifiers/mod_country_previous_deals.dds"
	country_base_influence_produces_add = 1.5
	country_base_minerals_produces_add = -240
	country_base_food_produces_add = -120
}
buy_influence_1point5_mf_4 = {
	icon = "gfx/interface/icons/modifiers/mod_country_previous_deals.dds"
	country_base_influence_produces_add = 1.5
	country_base_minerals_produces_add = -320
	country_base_food_produces_add = -160
}
buy_influence_1point5_mf_5 = {
	icon = "gfx/interface/icons/modifiers/mod_country_previous_deals.dds"
	country_base_influence_produces_add = 1.5
	country_base_minerals_produces_add = -400
	country_base_food_produces_add = -200
}
buy_influence_2point0_mf_1 = {
	icon = "gfx/interface/icons/modifiers/mod_country_previous_deals.dds"
	country_base_influence_produces_add = 2
	country_base_minerals_produces_add = -120
	country_base_food_produces_add = -60
}
buy_influence_2point0_mf_2 = {
	icon = "gfx/interface/icons/modifiers/mod_country_previous_deals.dds"
	country_base_influence_produces_add = 2
	country_base_minerals_produces_add = -240
	country_base_food_produces_add = -120
}
buy_influence_2point0_mf_3 = {
	icon = "gfx/interface/icons/modifiers/mod_country_previous_deals.dds"
	country_base_influence_produces_add = 2
	country_base_minerals_produces_add = -360
	country_base_food_produces_add = -180
}
buy_influence_2point0_mf_4 = {
	icon = "gfx/interface/icons/modifiers/mod_country_previous_deals.dds"
	country_base_influence_produces_add = 2
	country_base_minerals_produces_add = -480
	country_base_food_produces_add = -240
}
buy_influence_2point0_mf_5 = {
	icon = "gfx/interface/icons/modifiers/mod_country_previous_deals.dds"
	country_base_influence_produces_add = 2
	country_base_minerals_produces_add = -600
	country_base_food_produces_add = -300
}
buy_influence_2point0_emc_1 = {
	icon = "gfx/interface/icons/modifiers/mod_country_previous_deals.dds"
	country_base_influence_produces_add = 2
	country_base_energy_produces_add = -40
	country_base_minerals_produces_add = -80
	country_base_consumer_goods_produces_add = -20
}
buy_influence_2point0_emc_2 = {
	icon = "gfx/interface/icons/modifiers/mod_country_previous_deals.dds"
	country_base_influence_produces_add = 2
	country_base_energy_produces_add = -80
	country_base_minerals_produces_add = -160
	country_base_consumer_goods_produces_add = -40
}
buy_influence_2point0_emc_3 = {
	icon = "gfx/interface/icons/modifiers/mod_country_previous_deals.dds"
	country_base_influence_produces_add = 2
	country_base_energy_produces_add = -120
	country_base_minerals_produces_add = -240
	country_base_consumer_goods_produces_add = -60
}
buy_influence_2point0_emc_4 = {
	icon = "gfx/interface/icons/modifiers/mod_country_previous_deals.dds"
	country_base_influence_produces_add = 2
	country_base_energy_produces_add = -160
	country_base_minerals_produces_add = -320
	country_base_consumer_goods_produces_add = -80
}
buy_influence_2point0_emc_5 = {
	icon = "gfx/interface/icons/modifiers/mod_country_previous_deals.dds"
	country_base_influence_produces_add = 2
	country_base_energy_produces_add = -200
	country_base_minerals_produces_add = -400
	country_base_consumer_goods_produces_add = -100
}
buy_influence_3point0_emc_1 = {
	icon = "gfx/interface/icons/modifiers/mod_country_previous_deals.dds"
	country_base_influence_produces_add = 3
	country_base_energy_produces_add = -80
	country_base_minerals_produces_add = -160
	country_base_consumer_goods_produces_add = -40
}
buy_influence_3point0_emc_2 = {
	icon = "gfx/interface/icons/modifiers/mod_country_previous_deals.dds"
	country_base_influence_produces_add = 3
	country_base_energy_produces_add = -160
	country_base_minerals_produces_add = -320
	country_base_consumer_goods_produces_add = -80
}
buy_influence_3point0_emc_3 = {
	icon = "gfx/interface/icons/modifiers/mod_country_previous_deals.dds"
	country_base_influence_produces_add = 3
	country_base_energy_produces_add = -240
	country_base_minerals_produces_add = -480
	country_base_consumer_goods_produces_add = -120
}
buy_influence_3point0_emc_4 = {
	icon = "gfx/interface/icons/modifiers/mod_country_previous_deals.dds"
	country_base_influence_produces_add = 3
	country_base_energy_produces_add = -320
	country_base_minerals_produces_add = -640
	country_base_consumer_goods_produces_add = -160
}
buy_influence_3point0_emc_5 = {
	icon = "gfx/interface/icons/modifiers/mod_country_previous_deals.dds"
	country_base_influence_produces_add = 3
	country_base_energy_produces_add = -400
	country_base_minerals_produces_add = -800
	country_base_consumer_goods_produces_add = -200
}
buy_influence_4point0_emc_1 = {
	icon = "gfx/interface/icons/modifiers/mod_country_previous_deals.dds"
	country_base_influence_produces_add = 4
	country_base_energy_produces_add = -120
	country_base_minerals_produces_add = -240
	country_base_consumer_goods_produces_add = -60
}
buy_influence_4point0_emc_2 = {
	icon = "gfx/interface/icons/modifiers/mod_country_previous_deals.dds"
	country_base_influence_produces_add = 4
	country_base_energy_produces_add = -240
	country_base_minerals_produces_add = -480
	country_base_consumer_goods_produces_add = -120
}
buy_influence_4point0_emc_3 = {
	icon = "gfx/interface/icons/modifiers/mod_country_previous_deals.dds"
	country_base_influence_produces_add = 4
	country_base_energy_produces_add = -360
	country_base_minerals_produces_add = -720
	country_base_consumer_goods_produces_add = -180
}
buy_influence_4point0_emc_4 = {
	icon = "gfx/interface/icons/modifiers/mod_country_previous_deals.dds"
	country_base_influence_produces_add = 4
	country_base_energy_produces_add = -480
	country_base_minerals_produces_add = -960
	country_base_consumer_goods_produces_add = -240
}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AF20" s="45" t="str">
        <f>"#################################################################" &amp; newline &amp;
"# Begin generated code: Purchase options" &amp; newline &amp;
"#################################################################" &amp; newline &amp;
newline &amp; newline &amp; CONCATENATE(AF9,AF10,AF11,AF12,AF13,AF14,AF15,AF16,AF17,AF18,AF19) &amp;
newline &amp; newline &amp; "#################################################################" &amp; newline &amp;
"# End of generated code: Purchase options" &amp; newline &amp;
"#################################################################" &amp; newline</f>
        <v xml:space="preserve">#################################################################
# Begin generated code: Purchase options
#################################################################
	option = {
		name = buy_influence_0point5_e_name
		trigger = {
			num_pops &lt; 61
		}
		add_modifier = {
			modifier = buy_influence_0point5_e_1
			days = 3600
		}
		custom_tooltip = opinion5
		hidden_effect = {
			event_target:artist_enclave_country = {
				add_trust = {
					who = root
					amount = 5
				}
			}
		}
		hidden_effect = {
			country_event = {
				id = buy_influence.110
				days = 3599
			}
		}
	}
	option = {
		name = buy_influence_0point5_e_name
		trigger = {
			num_pops &gt; 60
			num_pops &lt; 121
		}
		add_modifier = {
			modifier = buy_influence_0point5_e_2
			days = 3600
		}
		custom_tooltip = opinion5
		hidden_effect = {
			event_target:artist_enclave_country = {
				add_trust = {
					who = root
					amount = 5
				}
			}
		}
		hidden_effect = {
			country_event = {
				id = buy_influence.110
				days = 3599
			}
		}
	}
	option = {
		name = buy_influence_0point5_e_name
		trigger = {
			num_pops &gt; 120
			num_pops &lt; 181
		}
		add_modifier = {
			modifier = buy_influence_0point5_e_3
			days = 3600
		}
		custom_tooltip = opinion5
		hidden_effect = {
			event_target:artist_enclave_country = {
				add_trust = {
					who = root
					amount = 5
				}
			}
		}
		hidden_effect = {
			country_event = {
				id = buy_influence.110
				days = 3599
			}
		}
	}
	option = {
		name = buy_influence_0point5_e_name
		trigger = {
			num_pops &gt; 180
			num_pops &lt; 241
		}
		add_modifier = {
			modifier = buy_influence_0point5_e_4
			days = 3600
		}
		custom_tooltip = opinion5
		hidden_effect = {
			event_target:artist_enclave_country = {
				add_trust = {
					who = root
					amount = 5
				}
			}
		}
		hidden_effect = {
			country_event = {
				id = buy_influence.110
				days = 3599
			}
		}
	}
	option = {
		name = buy_influence_0point5_e_name
		trigger = {
			num_pops &gt; 240
		}
		add_modifier = {
			modifier = buy_influence_0point5_e_5
			days = 3600
		}
		custom_tooltip = opinion5
		hidden_effect = {
			event_target:artist_enclave_country = {
				add_trust = {
					who = root
					amount = 5
				}
			}
		}
		hidden_effect = {
			country_event = {
				id = buy_influence.110
				days = 3599
			}
		}
	}
	option = {
		name = buy_influence_1point0_e_name
		trigger = {
			num_pops &lt; 61
		}
		add_modifier = {
			modifier = buy_influence_1point0_e_1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buy_influence_1point0_e_name
		trigger = {
			num_pops &gt; 60
			num_pops &lt; 121
		}
		add_modifier = {
			modifier = buy_influence_1point0_e_2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buy_influence_1point0_e_name
		trigger = {
			num_pops &gt; 120
			num_pops &lt; 181
		}
		add_modifier = {
			modifier = buy_influence_1point0_e_3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buy_influence_1point0_e_name
		trigger = {
			num_pops &gt; 180
			num_pops &lt; 241
		}
		add_modifier = {
			modifier = buy_influence_1point0_e_4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buy_influence_1point0_e_name
		trigger = {
			num_pops &gt; 240
		}
		add_modifier = {
			modifier = buy_influence_1point0_e_5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buy_influence_1point0_em_name
		trigger = {
			num_pops &lt; 61
		}
		add_modifier = {
			modifier = buy_influence_1point0_em_1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buy_influence_1point0_em_name
		trigger = {
			num_pops &gt; 60
			num_pops &lt; 121
		}
		add_modifier = {
			modifier = buy_influence_1point0_em_2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buy_influence_1point0_em_name
		trigger = {
			num_pops &gt; 120
			num_pops &lt; 181
		}
		add_modifier = {
			modifier = buy_influence_1point0_em_3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buy_influence_1point0_em_name
		trigger = {
			num_pops &gt; 180
			num_pops &lt; 241
		}
		add_modifier = {
			modifier = buy_influence_1point0_em_4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buy_influence_1point0_em_name
		trigger = {
			num_pops &gt; 240
		}
		add_modifier = {
			modifier = buy_influence_1point0_em_5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buy_influence_1point5_em_name
		trigger = {
			num_pops &lt; 61
		}
		add_modifier = {
			modifier = buy_influence_1point5_em_1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buy_influence_1point5_em_name
		trigger = {
			num_pops &gt; 60
			num_pops &lt; 121
		}
		add_modifier = {
			modifier = buy_influence_1point5_em_2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buy_influence_1point5_em_name
		trigger = {
			num_pops &gt; 120
			num_pops &lt; 181
		}
		add_modifier = {
			modifier = buy_influence_1point5_em_3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buy_influence_1point5_em_name
		trigger = {
			num_pops &gt; 180
			num_pops &lt; 241
		}
		add_modifier = {
			modifier = buy_influence_1point5_em_4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buy_influence_1point5_em_name
		trigger = {
			num_pops &gt; 240
		}
		add_modifier = {
			modifier = buy_influence_1point5_em_5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buy_influence_2point0_em_name
		trigger = {
			num_pops &lt; 61
		}
		add_modifier = {
			modifier = buy_influence_2point0_em_1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buy_influence_2point0_em_name
		trigger = {
			num_pops &gt; 60
			num_pops &lt; 121
		}
		add_modifier = {
			modifier = buy_influence_2point0_em_2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buy_influence_2point0_em_name
		trigger = {
			num_pops &gt; 120
			num_pops &lt; 181
		}
		add_modifier = {
			modifier = buy_influence_2point0_em_3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buy_influence_2point0_em_name
		trigger = {
			num_pops &gt; 180
			num_pops &lt; 241
		}
		add_modifier = {
			modifier = buy_influence_2point0_em_4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buy_influence_2point0_em_name
		trigger = {
			num_pops &gt; 240
		}
		add_modifier = {
			modifier = buy_influence_2point0_em_5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buy_influence_1point0_mf_name
		trigger = {
			num_pops &lt; 61
		}
		add_modifier = {
			modifier = buy_influence_1point0_mf_1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buy_influence_1point0_mf_name
		trigger = {
			num_pops &gt; 60
			num_pops &lt; 121
		}
		add_modifier = {
			modifier = buy_influence_1point0_mf_2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buy_influence_1point0_mf_name
		trigger = {
			num_pops &gt; 120
			num_pops &lt; 181
		}
		add_modifier = {
			modifier = buy_influence_1point0_mf_3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buy_influence_1point0_mf_name
		trigger = {
			num_pops &gt; 180
			num_pops &lt; 241
		}
		add_modifier = {
			modifier = buy_influence_1point0_mf_4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buy_influence_1point0_mf_name
		trigger = {
			num_pops &gt; 240
		}
		add_modifier = {
			modifier = buy_influence_1point0_mf_5
			days = 3600
		}
		custom_tooltip = opinion10
		hidden_effect = {
			event_target:artist_enclave_country = {
				add_trust = {
					who = root
					amount = 10
				}
			}
		}
		hidden_effect = {
			country_event = {
				id = buy_influence.110
				days = 3599
			}
		}
	}
	option = {
		name = buy_influence_1point5_mf_name
		trigger = {
			num_pops &lt; 61
		}
		add_modifier = {
			modifier = buy_influence_1point5_mf_1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buy_influence_1point5_mf_name
		trigger = {
			num_pops &gt; 60
			num_pops &lt; 121
		}
		add_modifier = {
			modifier = buy_influence_1point5_mf_2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buy_influence_1point5_mf_name
		trigger = {
			num_pops &gt; 120
			num_pops &lt; 181
		}
		add_modifier = {
			modifier = buy_influence_1point5_mf_3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buy_influence_1point5_mf_name
		trigger = {
			num_pops &gt; 180
			num_pops &lt; 241
		}
		add_modifier = {
			modifier = buy_influence_1point5_mf_4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buy_influence_1point5_mf_name
		trigger = {
			num_pops &gt; 240
		}
		add_modifier = {
			modifier = buy_influence_1point5_mf_5
			days = 3600
		}
		custom_tooltip = opinion15
		hidden_effect = {
			event_target:artist_enclave_country = {
				add_trust = {
					who = root
					amount = 15
				}
			}
		}
		hidden_effect = {
			country_event = {
				id = buy_influence.110
				days = 3599
			}
		}
	}
	option = {
		name = buy_influence_2point0_mf_name
		trigger = {
			num_pops &lt; 61
		}
		add_modifier = {
			modifier = buy_influence_2point0_mf_1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buy_influence_2point0_mf_name
		trigger = {
			num_pops &gt; 60
			num_pops &lt; 121
		}
		add_modifier = {
			modifier = buy_influence_2point0_mf_2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buy_influence_2point0_mf_name
		trigger = {
			num_pops &gt; 120
			num_pops &lt; 181
		}
		add_modifier = {
			modifier = buy_influence_2point0_mf_3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buy_influence_2point0_mf_name
		trigger = {
			num_pops &gt; 180
			num_pops &lt; 241
		}
		add_modifier = {
			modifier = buy_influence_2point0_mf_4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buy_influence_2point0_mf_name
		trigger = {
			num_pops &gt; 240
		}
		add_modifier = {
			modifier = buy_influence_2point0_mf_5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buy_influence_2point0_emc_name
		trigger = {
			num_pops &lt; 61
		}
		add_modifier = {
			modifier = buy_influence_2point0_emc_1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buy_influence_2point0_emc_name
		trigger = {
			num_pops &gt; 60
			num_pops &lt; 121
		}
		add_modifier = {
			modifier = buy_influence_2point0_emc_2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buy_influence_2point0_emc_name
		trigger = {
			num_pops &gt; 120
			num_pops &lt; 181
		}
		add_modifier = {
			modifier = buy_influence_2point0_emc_3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buy_influence_2point0_emc_name
		trigger = {
			num_pops &gt; 180
			num_pops &lt; 241
		}
		add_modifier = {
			modifier = buy_influence_2point0_emc_4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buy_influence_2point0_emc_name
		trigger = {
			num_pops &gt; 240
		}
		add_modifier = {
			modifier = buy_influence_2point0_emc_5
			days = 3600
		}
		custom_tooltip = opinion20
		hidden_effect = {
			event_target:artist_enclave_country = {
				add_trust = {
					who = root
					amount = 20
				}
			}
		}
		hidden_effect = {
			country_event = {
				id = buy_influence.110
				days = 3599
			}
		}
	}
	option = {
		name = buy_influence_3point0_emc_name
		trigger = {
			num_pops &lt; 61
		}
		add_modifier = {
			modifier = buy_influence_3point0_emc_1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buy_influence_3point0_emc_name
		trigger = {
			num_pops &gt; 60
			num_pops &lt; 121
		}
		add_modifier = {
			modifier = buy_influence_3point0_emc_2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buy_influence_3point0_emc_name
		trigger = {
			num_pops &gt; 120
			num_pops &lt; 181
		}
		add_modifier = {
			modifier = buy_influence_3point0_emc_3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buy_influence_3point0_emc_name
		trigger = {
			num_pops &gt; 180
			num_pops &lt; 241
		}
		add_modifier = {
			modifier = buy_influence_3point0_emc_4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buy_influence_3point0_emc_name
		trigger = {
			num_pops &gt; 240
		}
		add_modifier = {
			modifier = buy_influence_3point0_emc_5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buy_influence_4point0_emc_name
		trigger = {
			num_pops &lt; 61
		}
		add_modifier = {
			modifier = buy_influence_4point0_emc_1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buy_influence_4point0_emc_name
		trigger = {
			num_pops &gt; 60
			num_pops &lt; 121
		}
		add_modifier = {
			modifier = buy_influence_4point0_emc_2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buy_influence_4point0_emc_name
		trigger = {
			num_pops &gt; 120
			num_pops &lt; 181
		}
		add_modifier = {
			modifier = buy_influence_4point0_emc_3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buy_influence_4point0_emc_name
		trigger = {
			num_pops &gt; 180
			num_pops &lt; 241
		}
		add_modifier = {
			modifier = buy_influence_4point0_emc_4
			days = 3600
		}
		custom_tooltip = opinion25
		hidden_effect = {
			event_target:artist_enclave_country = {
				add_trust = {
					who = root
					amount = 25
				}
			}
		}
		hidden_effect = {
			country_event = {
				id = buy_influence.110
				days = 3599
			}
		}
	}
	option = {
		name = buy_influence_4point0_emc_name
		trigger = {
			num_pops &gt; 240
		}
		add_modifier = {
			modifier = buy_influence_4point0_emc_5
			days = 3600
		}
		custom_tooltip = opinion25
		hidden_effect = {
			event_target:artist_enclave_country = {
				add_trust = {
					who = root
					amount = 25
				}
			}
		}
		hidden_effect = {
			country_event = {
				id = buy_influence.110
				days = 3599
			}
		}
	}
#################################################################
# End of generated code: Purchase options
#################################################################
</v>
      </c>
    </row>
  </sheetData>
  <mergeCells count="12">
    <mergeCell ref="AA6:AF7"/>
    <mergeCell ref="Y6:Z7"/>
    <mergeCell ref="K6:P7"/>
    <mergeCell ref="E6:E8"/>
    <mergeCell ref="B6:B8"/>
    <mergeCell ref="S6:X7"/>
    <mergeCell ref="Q6:Q8"/>
    <mergeCell ref="J6:J8"/>
    <mergeCell ref="F6:I7"/>
    <mergeCell ref="D6:D8"/>
    <mergeCell ref="C6:C8"/>
    <mergeCell ref="R6:R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CodeGen</vt:lpstr>
      <vt:lpstr>event_option_add_static_modifier_raw</vt:lpstr>
      <vt:lpstr>event_option_add_static_modifier_subst_text</vt:lpstr>
      <vt:lpstr>event_option_opinion_gain_raw</vt:lpstr>
      <vt:lpstr>event_option_opinion_gain_subst_text</vt:lpstr>
      <vt:lpstr>event_option_trigger_renewal_event</vt:lpstr>
      <vt:lpstr>newline</vt:lpstr>
      <vt:lpstr>space</vt:lpstr>
      <vt:lpstr>tab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Jowett</dc:creator>
  <cp:lastModifiedBy>Jon Jowett</cp:lastModifiedBy>
  <dcterms:created xsi:type="dcterms:W3CDTF">2019-02-22T15:57:44Z</dcterms:created>
  <dcterms:modified xsi:type="dcterms:W3CDTF">2019-03-04T09:59:46Z</dcterms:modified>
</cp:coreProperties>
</file>