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C:\Users\jkesl\Desktop\Class\Project3\Design\"/>
    </mc:Choice>
  </mc:AlternateContent>
  <xr:revisionPtr revIDLastSave="0" documentId="13_ncr:1_{5796D03C-DDB2-4510-9206-BDE07A5B73A6}" xr6:coauthVersionLast="45" xr6:coauthVersionMax="45" xr10:uidLastSave="{00000000-0000-0000-0000-000000000000}"/>
  <bookViews>
    <workbookView xWindow="-98" yWindow="-98" windowWidth="20715" windowHeight="13276" activeTab="6" xr2:uid="{00000000-000D-0000-FFFF-FFFF00000000}"/>
  </bookViews>
  <sheets>
    <sheet name="billingTable" sheetId="7" r:id="rId1"/>
    <sheet name="servicedTable" sheetId="22" r:id="rId2"/>
    <sheet name="billedTable" sheetId="21" r:id="rId3"/>
    <sheet name="infoTable" sheetId="23" r:id="rId4"/>
    <sheet name="client Table" sheetId="20" r:id="rId5"/>
    <sheet name="employeeTable" sheetId="24" r:id="rId6"/>
    <sheet name="empPayTable" sheetId="25" r:id="rId7"/>
    <sheet name="This Week" sheetId="8" r:id="rId8"/>
    <sheet name="Donovan" sheetId="4" r:id="rId9"/>
    <sheet name="D LS" sheetId="5" r:id="rId10"/>
  </sheets>
  <definedNames>
    <definedName name="_xlnm.Print_Area" localSheetId="7">'This Week'!$A$1:$N$56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67" i="7" l="1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7" i="8"/>
  <c r="C48" i="8"/>
  <c r="C49" i="8"/>
  <c r="C50" i="8"/>
  <c r="C51" i="8"/>
  <c r="C5" i="8" l="1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26" i="8" l="1"/>
  <c r="E102" i="7" l="1"/>
  <c r="E128" i="7"/>
  <c r="E42" i="8" l="1"/>
  <c r="C52" i="8"/>
  <c r="E52" i="8" s="1"/>
  <c r="E41" i="8"/>
  <c r="D41" i="8"/>
  <c r="D42" i="8"/>
  <c r="E133" i="7"/>
  <c r="E158" i="7"/>
  <c r="E50" i="8"/>
  <c r="D50" i="8"/>
  <c r="D51" i="8"/>
  <c r="D52" i="8"/>
  <c r="D53" i="8"/>
  <c r="C53" i="8"/>
  <c r="F41" i="8" l="1"/>
  <c r="F42" i="8"/>
  <c r="F52" i="8"/>
  <c r="E51" i="8"/>
  <c r="F51" i="8" s="1"/>
  <c r="F50" i="8"/>
  <c r="E123" i="7"/>
  <c r="E106" i="7" l="1"/>
  <c r="E134" i="7" l="1"/>
  <c r="C4" i="8"/>
  <c r="C20" i="8" l="1"/>
  <c r="E20" i="8" s="1"/>
  <c r="D20" i="8"/>
  <c r="E95" i="7"/>
  <c r="E96" i="7"/>
  <c r="F20" i="8" l="1"/>
  <c r="E100" i="7" l="1"/>
  <c r="E156" i="7"/>
  <c r="E136" i="7"/>
  <c r="E175" i="7"/>
  <c r="E151" i="7" l="1"/>
  <c r="E153" i="7"/>
  <c r="E75" i="7"/>
  <c r="E97" i="7" l="1"/>
  <c r="E105" i="7" l="1"/>
  <c r="E149" i="7" l="1"/>
  <c r="E161" i="7"/>
  <c r="C19" i="8" l="1"/>
  <c r="C21" i="8"/>
  <c r="C22" i="8"/>
  <c r="C23" i="8"/>
  <c r="E103" i="7"/>
  <c r="C24" i="8" l="1"/>
  <c r="E137" i="7"/>
  <c r="E122" i="7" l="1"/>
  <c r="D39" i="8" l="1"/>
  <c r="E101" i="7" l="1"/>
  <c r="E112" i="7" l="1"/>
  <c r="E104" i="7" l="1"/>
  <c r="E39" i="7" l="1"/>
  <c r="E38" i="7" l="1"/>
  <c r="E18" i="7" l="1"/>
  <c r="E61" i="7" l="1"/>
  <c r="E108" i="7" l="1"/>
  <c r="E113" i="7"/>
  <c r="E98" i="7"/>
  <c r="E53" i="7" l="1"/>
  <c r="E44" i="7"/>
  <c r="E48" i="8" l="1"/>
  <c r="E49" i="8"/>
  <c r="D48" i="8"/>
  <c r="D49" i="8"/>
  <c r="E53" i="8"/>
  <c r="D47" i="8"/>
  <c r="E47" i="8"/>
  <c r="F53" i="8" l="1"/>
  <c r="F49" i="8"/>
  <c r="F48" i="8"/>
  <c r="F47" i="8"/>
  <c r="D36" i="5" l="1"/>
  <c r="E25" i="7"/>
  <c r="E49" i="7"/>
  <c r="E21" i="8"/>
  <c r="E22" i="8"/>
  <c r="D21" i="8"/>
  <c r="D22" i="8"/>
  <c r="F22" i="8" l="1"/>
  <c r="F21" i="8"/>
  <c r="D46" i="8" l="1"/>
  <c r="E46" i="8"/>
  <c r="E168" i="7"/>
  <c r="E139" i="7"/>
  <c r="E170" i="7"/>
  <c r="E165" i="7"/>
  <c r="E155" i="7"/>
  <c r="E166" i="7"/>
  <c r="E127" i="7"/>
  <c r="E152" i="7"/>
  <c r="E125" i="7"/>
  <c r="F46" i="8" l="1"/>
  <c r="E90" i="7"/>
  <c r="E44" i="8" l="1"/>
  <c r="E45" i="8"/>
  <c r="D44" i="8"/>
  <c r="D45" i="8"/>
  <c r="F45" i="8" l="1"/>
  <c r="F44" i="8"/>
  <c r="D35" i="5" l="1"/>
  <c r="E91" i="7"/>
  <c r="D6" i="8" l="1"/>
  <c r="E6" i="8"/>
  <c r="F6" i="8" l="1"/>
  <c r="D40" i="8"/>
  <c r="D38" i="8"/>
  <c r="E40" i="8" l="1"/>
  <c r="F40" i="8" s="1"/>
  <c r="E38" i="8"/>
  <c r="F38" i="8" s="1"/>
  <c r="E39" i="8"/>
  <c r="F39" i="8" s="1"/>
  <c r="D27" i="5" l="1"/>
  <c r="E71" i="7"/>
  <c r="E8" i="8" l="1"/>
  <c r="D8" i="8"/>
  <c r="F8" i="8" l="1"/>
  <c r="E14" i="8" l="1"/>
  <c r="D14" i="8"/>
  <c r="F14" i="8" l="1"/>
  <c r="E15" i="8" l="1"/>
  <c r="D15" i="8"/>
  <c r="F15" i="8" l="1"/>
  <c r="D28" i="8"/>
  <c r="D29" i="8"/>
  <c r="D30" i="8"/>
  <c r="D31" i="8"/>
  <c r="D32" i="8"/>
  <c r="D33" i="8"/>
  <c r="D34" i="8"/>
  <c r="D35" i="8"/>
  <c r="D36" i="8"/>
  <c r="D37" i="8"/>
  <c r="D43" i="8"/>
  <c r="D27" i="8"/>
  <c r="D26" i="8"/>
  <c r="D5" i="8"/>
  <c r="D7" i="8"/>
  <c r="D9" i="8"/>
  <c r="D10" i="8"/>
  <c r="D11" i="8"/>
  <c r="D12" i="8"/>
  <c r="D13" i="8"/>
  <c r="D16" i="8"/>
  <c r="D17" i="8"/>
  <c r="D18" i="8"/>
  <c r="D19" i="8"/>
  <c r="D23" i="8"/>
  <c r="D4" i="8"/>
  <c r="D20" i="5" l="1"/>
  <c r="D19" i="5"/>
  <c r="E162" i="7"/>
  <c r="E143" i="7" l="1"/>
  <c r="E129" i="7"/>
  <c r="E138" i="7"/>
  <c r="E43" i="8" l="1"/>
  <c r="F43" i="8" s="1"/>
  <c r="D39" i="5" l="1"/>
  <c r="E37" i="8"/>
  <c r="F37" i="8" s="1"/>
  <c r="D18" i="5" l="1"/>
  <c r="E9" i="8"/>
  <c r="F9" i="8" s="1"/>
  <c r="E132" i="7" l="1"/>
  <c r="E99" i="7" l="1"/>
  <c r="E117" i="7"/>
  <c r="E160" i="7"/>
  <c r="E84" i="7" l="1"/>
  <c r="E40" i="7" l="1"/>
  <c r="E150" i="7" l="1"/>
  <c r="E67" i="7" l="1"/>
  <c r="E26" i="7" l="1"/>
  <c r="E29" i="7"/>
  <c r="E65" i="7" l="1"/>
  <c r="E45" i="7"/>
  <c r="E36" i="7" l="1"/>
  <c r="E92" i="7" l="1"/>
  <c r="E35" i="7" l="1"/>
  <c r="E57" i="7"/>
  <c r="E69" i="7" l="1"/>
  <c r="E55" i="7" l="1"/>
  <c r="E17" i="8" l="1"/>
  <c r="F17" i="8" s="1"/>
  <c r="E10" i="8"/>
  <c r="F10" i="8" s="1"/>
  <c r="E36" i="8" l="1"/>
  <c r="F36" i="8" s="1"/>
  <c r="D17" i="5" l="1"/>
  <c r="E62" i="7"/>
  <c r="E47" i="7" l="1"/>
  <c r="E41" i="7"/>
  <c r="E26" i="8" l="1"/>
  <c r="F26" i="8" s="1"/>
  <c r="E33" i="7"/>
  <c r="E23" i="8" l="1"/>
  <c r="F23" i="8" s="1"/>
  <c r="E27" i="7" l="1"/>
  <c r="E18" i="8" l="1"/>
  <c r="F18" i="8" s="1"/>
  <c r="E16" i="8"/>
  <c r="F16" i="8" s="1"/>
  <c r="E13" i="8"/>
  <c r="F13" i="8" s="1"/>
  <c r="E12" i="8"/>
  <c r="F12" i="8" s="1"/>
  <c r="E11" i="8"/>
  <c r="F11" i="8" s="1"/>
  <c r="E7" i="8"/>
  <c r="F7" i="8" s="1"/>
  <c r="D6" i="5" l="1"/>
  <c r="D38" i="5"/>
  <c r="D28" i="5"/>
  <c r="D44" i="5"/>
  <c r="D25" i="5"/>
  <c r="D32" i="5"/>
  <c r="D33" i="5"/>
  <c r="D24" i="5"/>
  <c r="D23" i="5"/>
  <c r="D41" i="5"/>
  <c r="D29" i="5"/>
  <c r="D37" i="5"/>
  <c r="D31" i="5"/>
  <c r="D22" i="5"/>
  <c r="D42" i="5"/>
  <c r="D30" i="5"/>
  <c r="E19" i="8"/>
  <c r="F19" i="8" s="1"/>
  <c r="E34" i="8" l="1"/>
  <c r="F34" i="8" s="1"/>
  <c r="E33" i="8"/>
  <c r="F33" i="8" s="1"/>
  <c r="E35" i="8"/>
  <c r="F35" i="8" s="1"/>
  <c r="E93" i="7"/>
  <c r="D16" i="5" l="1"/>
  <c r="D15" i="5"/>
  <c r="D14" i="5"/>
  <c r="E5" i="8"/>
  <c r="F5" i="8" s="1"/>
  <c r="E4" i="8"/>
  <c r="F4" i="8" s="1"/>
  <c r="E159" i="7"/>
  <c r="E146" i="7"/>
  <c r="E50" i="7"/>
  <c r="E9" i="7" l="1"/>
  <c r="E13" i="7"/>
  <c r="D18" i="4" l="1"/>
  <c r="D19" i="4"/>
  <c r="D33" i="4"/>
  <c r="D31" i="4"/>
  <c r="D36" i="4"/>
  <c r="D6" i="4"/>
  <c r="D37" i="4"/>
  <c r="D24" i="4"/>
  <c r="D32" i="4"/>
  <c r="E21" i="7"/>
  <c r="E34" i="4" l="1"/>
  <c r="E31" i="7"/>
  <c r="E76" i="7" l="1"/>
  <c r="E51" i="7" l="1"/>
  <c r="E119" i="7" l="1"/>
  <c r="E5" i="7" l="1"/>
  <c r="E31" i="8" l="1"/>
  <c r="F31" i="8" s="1"/>
  <c r="E32" i="8"/>
  <c r="F32" i="8" s="1"/>
  <c r="D12" i="5" l="1"/>
  <c r="D11" i="5"/>
  <c r="E23" i="7"/>
  <c r="E63" i="7"/>
  <c r="D12" i="4" l="1"/>
  <c r="D27" i="4"/>
  <c r="D15" i="4"/>
  <c r="D25" i="4"/>
  <c r="D13" i="4"/>
  <c r="D28" i="4"/>
  <c r="D22" i="4"/>
  <c r="D38" i="4"/>
  <c r="E38" i="4" s="1"/>
  <c r="D7" i="4"/>
  <c r="D26" i="4"/>
  <c r="D21" i="4"/>
  <c r="D41" i="4"/>
  <c r="D14" i="4"/>
  <c r="D34" i="4"/>
  <c r="E33" i="4" s="1"/>
  <c r="D40" i="4"/>
  <c r="D9" i="4"/>
  <c r="E121" i="7"/>
  <c r="E29" i="4" l="1"/>
  <c r="E28" i="4"/>
  <c r="E39" i="4"/>
  <c r="E114" i="7"/>
  <c r="E8" i="7"/>
  <c r="E86" i="7" l="1"/>
  <c r="E64" i="7" l="1"/>
  <c r="E126" i="7" l="1"/>
  <c r="E20" i="7" l="1"/>
  <c r="E66" i="7" l="1"/>
  <c r="E73" i="7" l="1"/>
  <c r="E74" i="7" l="1"/>
  <c r="E46" i="7" l="1"/>
  <c r="E94" i="7" l="1"/>
  <c r="E89" i="7" l="1"/>
  <c r="E17" i="7"/>
  <c r="E130" i="7"/>
  <c r="E171" i="7"/>
  <c r="E172" i="7"/>
  <c r="E173" i="7"/>
  <c r="E174" i="7"/>
  <c r="E144" i="7"/>
  <c r="E145" i="7"/>
  <c r="E147" i="7"/>
  <c r="E148" i="7"/>
  <c r="E154" i="7"/>
  <c r="E140" i="7"/>
  <c r="E120" i="7"/>
  <c r="E124" i="7"/>
  <c r="E116" i="7"/>
  <c r="E79" i="7" l="1"/>
  <c r="E7" i="7" l="1"/>
  <c r="E10" i="7"/>
  <c r="E30" i="8" l="1"/>
  <c r="F30" i="8" s="1"/>
  <c r="E29" i="8"/>
  <c r="F29" i="8" s="1"/>
  <c r="E28" i="8"/>
  <c r="F28" i="8" s="1"/>
  <c r="E85" i="7"/>
  <c r="D9" i="5" l="1"/>
  <c r="D8" i="5"/>
  <c r="D10" i="5"/>
  <c r="D20" i="4"/>
  <c r="E24" i="4" s="1"/>
  <c r="E164" i="7"/>
  <c r="E27" i="8" l="1"/>
  <c r="F27" i="8" l="1"/>
  <c r="D7" i="5" l="1"/>
  <c r="D45" i="5" s="1"/>
  <c r="D47" i="5" s="1"/>
  <c r="D8" i="4"/>
  <c r="D43" i="4" s="1"/>
  <c r="D45" i="4" s="1"/>
  <c r="D48" i="4" s="1"/>
  <c r="E24" i="8"/>
  <c r="E46" i="4" l="1"/>
  <c r="E23" i="4"/>
  <c r="E3" i="7"/>
  <c r="E10" i="4" l="1"/>
  <c r="E16" i="7"/>
  <c r="E83" i="7" l="1"/>
  <c r="F24" i="8" l="1"/>
  <c r="E82" i="7"/>
  <c r="E11" i="4" l="1"/>
  <c r="E16" i="4"/>
  <c r="E15" i="4"/>
  <c r="E131" i="7"/>
  <c r="E115" i="7"/>
  <c r="E109" i="7"/>
  <c r="E107" i="7"/>
  <c r="E6" i="7"/>
  <c r="E2" i="7" l="1"/>
  <c r="E4" i="7"/>
  <c r="E141" i="7"/>
  <c r="E135" i="7"/>
  <c r="E169" i="7" l="1"/>
  <c r="E157" i="7"/>
  <c r="E111" i="7"/>
  <c r="A2" i="5" l="1"/>
  <c r="A2" i="4"/>
  <c r="E54" i="8" l="1"/>
  <c r="C54" i="8"/>
  <c r="E118" i="7"/>
  <c r="C56" i="8" l="1"/>
  <c r="E42" i="7"/>
  <c r="E37" i="7"/>
  <c r="E19" i="7"/>
  <c r="E28" i="7" l="1"/>
  <c r="E11" i="7"/>
  <c r="E14" i="7"/>
  <c r="E48" i="7"/>
  <c r="E88" i="7"/>
  <c r="E56" i="7"/>
  <c r="E32" i="7"/>
  <c r="E30" i="7"/>
  <c r="E34" i="7"/>
  <c r="E81" i="7"/>
  <c r="E15" i="7"/>
  <c r="E54" i="7"/>
  <c r="E87" i="7"/>
  <c r="E72" i="7"/>
  <c r="E52" i="7"/>
  <c r="E43" i="7"/>
  <c r="E68" i="7"/>
  <c r="E58" i="7"/>
  <c r="E70" i="7"/>
  <c r="E22" i="7"/>
  <c r="E59" i="7"/>
  <c r="E60" i="7"/>
  <c r="E12" i="7"/>
  <c r="E77" i="7"/>
  <c r="E78" i="7"/>
  <c r="E24" i="7"/>
  <c r="E110" i="7"/>
  <c r="E163" i="7"/>
  <c r="E142" i="7"/>
  <c r="E80" i="7"/>
  <c r="F54" i="8" l="1"/>
</calcChain>
</file>

<file path=xl/sharedStrings.xml><?xml version="1.0" encoding="utf-8"?>
<sst xmlns="http://schemas.openxmlformats.org/spreadsheetml/2006/main" count="1123" uniqueCount="249">
  <si>
    <t>Client</t>
  </si>
  <si>
    <t>Pay</t>
  </si>
  <si>
    <t>Monday</t>
  </si>
  <si>
    <t>Tuesday</t>
  </si>
  <si>
    <t>Wednesday</t>
  </si>
  <si>
    <t>Thursday</t>
  </si>
  <si>
    <t>Friday</t>
  </si>
  <si>
    <t>*** Cash Advance</t>
  </si>
  <si>
    <t>Total Pay</t>
  </si>
  <si>
    <t xml:space="preserve"> </t>
  </si>
  <si>
    <t>Dr. Taylor</t>
  </si>
  <si>
    <t>Becky</t>
  </si>
  <si>
    <t>Bill/Lisa</t>
  </si>
  <si>
    <t>Luecke</t>
  </si>
  <si>
    <t>Wright</t>
  </si>
  <si>
    <t>Munroe</t>
  </si>
  <si>
    <t>Fred/Eric</t>
  </si>
  <si>
    <t>Dr. Z</t>
  </si>
  <si>
    <t>Haegar</t>
  </si>
  <si>
    <t>Billed</t>
  </si>
  <si>
    <t>Tybee1</t>
  </si>
  <si>
    <t>Tybee2</t>
  </si>
  <si>
    <t>Brown</t>
  </si>
  <si>
    <t>McElreath</t>
  </si>
  <si>
    <t>x</t>
  </si>
  <si>
    <t>Spivak</t>
  </si>
  <si>
    <t>Koch</t>
  </si>
  <si>
    <t>Ruggles</t>
  </si>
  <si>
    <t>Osborn</t>
  </si>
  <si>
    <t>Sharon</t>
  </si>
  <si>
    <t>Center</t>
  </si>
  <si>
    <t>Pampas</t>
  </si>
  <si>
    <t>Pampas - Carpet</t>
  </si>
  <si>
    <t>Bennett</t>
  </si>
  <si>
    <t>Wesemann</t>
  </si>
  <si>
    <t>51st Final</t>
  </si>
  <si>
    <t>Sharon Yard</t>
  </si>
  <si>
    <t>Kelli Yard</t>
  </si>
  <si>
    <t>Tybee</t>
  </si>
  <si>
    <t>Croshaw</t>
  </si>
  <si>
    <t>Tim Morin</t>
  </si>
  <si>
    <t>Total</t>
  </si>
  <si>
    <t>Saturday</t>
  </si>
  <si>
    <t>Butler</t>
  </si>
  <si>
    <t>Kelli</t>
  </si>
  <si>
    <t>Jeffry</t>
  </si>
  <si>
    <t>Date</t>
  </si>
  <si>
    <t>Donovan</t>
  </si>
  <si>
    <t>Billing</t>
  </si>
  <si>
    <t>LAWN TOTAL</t>
  </si>
  <si>
    <t>CLEANING TOTAL</t>
  </si>
  <si>
    <t>Tri-County</t>
  </si>
  <si>
    <t>Peggy</t>
  </si>
  <si>
    <t>5604 Paulsen</t>
  </si>
  <si>
    <t>Donovan Lawns</t>
  </si>
  <si>
    <t>Wesemann2</t>
  </si>
  <si>
    <t>Jeffry Yard</t>
  </si>
  <si>
    <t>Kelli &amp; Jeffry</t>
  </si>
  <si>
    <t>Grand Total</t>
  </si>
  <si>
    <t>1117 E 60th</t>
  </si>
  <si>
    <t>4 Mulberry</t>
  </si>
  <si>
    <t>117 E Sagebrush</t>
  </si>
  <si>
    <t>5528 Garrard</t>
  </si>
  <si>
    <t>9 Macon St</t>
  </si>
  <si>
    <t xml:space="preserve">51st  </t>
  </si>
  <si>
    <t>50th</t>
  </si>
  <si>
    <t>Tybee3</t>
  </si>
  <si>
    <t>Tybee4</t>
  </si>
  <si>
    <t>Wesemann1</t>
  </si>
  <si>
    <t>Sunday</t>
  </si>
  <si>
    <t>Becky Yard</t>
  </si>
  <si>
    <t>80 Coffee Point</t>
  </si>
  <si>
    <t>Luecke Yard</t>
  </si>
  <si>
    <t>Dr. Z Yard</t>
  </si>
  <si>
    <t>Buchangh</t>
  </si>
  <si>
    <t>115 Ashwood</t>
  </si>
  <si>
    <t>Mario</t>
  </si>
  <si>
    <t>Mrs. Brown</t>
  </si>
  <si>
    <t>Total for Week</t>
  </si>
  <si>
    <t>Lynn Yard</t>
  </si>
  <si>
    <t>Simone Yard</t>
  </si>
  <si>
    <t>McBrine</t>
  </si>
  <si>
    <t>Werneke</t>
  </si>
  <si>
    <t>Walter Day</t>
  </si>
  <si>
    <t>Alamo</t>
  </si>
  <si>
    <t>Tybee Rental</t>
  </si>
  <si>
    <t>104 Queens Retreat</t>
  </si>
  <si>
    <t>Dale Dr.</t>
  </si>
  <si>
    <t>Boling</t>
  </si>
  <si>
    <t>Katie Mell</t>
  </si>
  <si>
    <t>Alamo Yard</t>
  </si>
  <si>
    <t>1810 Reynolds</t>
  </si>
  <si>
    <t>Marsia &amp; Julie</t>
  </si>
  <si>
    <t>Lilienfeld</t>
  </si>
  <si>
    <t>Susan Kay</t>
  </si>
  <si>
    <t>Buchannan</t>
  </si>
  <si>
    <t>Stergess</t>
  </si>
  <si>
    <t>Melissa</t>
  </si>
  <si>
    <t>Rita Reyland</t>
  </si>
  <si>
    <t>Calloway</t>
  </si>
  <si>
    <t>Day</t>
  </si>
  <si>
    <t>808 Lovell</t>
  </si>
  <si>
    <t>Regina Copper</t>
  </si>
  <si>
    <t>Wesemann Yard</t>
  </si>
  <si>
    <t>808 Lovell Yard</t>
  </si>
  <si>
    <t>Shannon</t>
  </si>
  <si>
    <t>Regina</t>
  </si>
  <si>
    <t>5 Mayhaw</t>
  </si>
  <si>
    <t>Brooke</t>
  </si>
  <si>
    <t>Cheryl Allen</t>
  </si>
  <si>
    <t>Chris Konsul</t>
  </si>
  <si>
    <t>Bennett Yard</t>
  </si>
  <si>
    <t>Tesinski</t>
  </si>
  <si>
    <t>Faye</t>
  </si>
  <si>
    <t>Calloway2</t>
  </si>
  <si>
    <t>808 Lovell Tidy</t>
  </si>
  <si>
    <t>Berlin</t>
  </si>
  <si>
    <t>Ronald</t>
  </si>
  <si>
    <t>Marion Smith</t>
  </si>
  <si>
    <t>Margaret</t>
  </si>
  <si>
    <t>15 18th Terrace</t>
  </si>
  <si>
    <t xml:space="preserve"># </t>
  </si>
  <si>
    <t>Grossman</t>
  </si>
  <si>
    <t>Mary Ellen Williams</t>
  </si>
  <si>
    <t>Karen Magill</t>
  </si>
  <si>
    <t>Lilienfeld2</t>
  </si>
  <si>
    <t>Rackoff</t>
  </si>
  <si>
    <t>McGuffin</t>
  </si>
  <si>
    <t>O'Brian</t>
  </si>
  <si>
    <t>Hatch</t>
  </si>
  <si>
    <t>143 Hunter Ln</t>
  </si>
  <si>
    <t>Hildabrand</t>
  </si>
  <si>
    <t>LeeAnn</t>
  </si>
  <si>
    <t>Risenbanm</t>
  </si>
  <si>
    <t>Dr. Williams</t>
  </si>
  <si>
    <t>Both</t>
  </si>
  <si>
    <t>Williams</t>
  </si>
  <si>
    <t>Rosenbaum</t>
  </si>
  <si>
    <t>Karla</t>
  </si>
  <si>
    <t>McBrine Yard</t>
  </si>
  <si>
    <t>Judy Walters</t>
  </si>
  <si>
    <t>Walters</t>
  </si>
  <si>
    <t>2301 Texas</t>
  </si>
  <si>
    <t>Ann Parsons</t>
  </si>
  <si>
    <t>Sandy Lance</t>
  </si>
  <si>
    <t>Gladden</t>
  </si>
  <si>
    <t>Lilienfeld Yard</t>
  </si>
  <si>
    <t>Dianne Kessler</t>
  </si>
  <si>
    <t>Shanon Yard</t>
  </si>
  <si>
    <t>Billy</t>
  </si>
  <si>
    <t>Don</t>
  </si>
  <si>
    <t>Old Total</t>
  </si>
  <si>
    <t>Old Each</t>
  </si>
  <si>
    <t>Each</t>
  </si>
  <si>
    <t>Busi</t>
  </si>
  <si>
    <t>Solomon</t>
  </si>
  <si>
    <t>130 Andover</t>
  </si>
  <si>
    <t>McKenzie</t>
  </si>
  <si>
    <t>Rick</t>
  </si>
  <si>
    <t>Danea</t>
  </si>
  <si>
    <t>Mike &amp; Lynn</t>
  </si>
  <si>
    <t>Delane</t>
  </si>
  <si>
    <t>Soloman Yard</t>
  </si>
  <si>
    <t>Kathee Hall</t>
  </si>
  <si>
    <t>Nini</t>
  </si>
  <si>
    <t>Dianne Kessler Yard</t>
  </si>
  <si>
    <t>Val</t>
  </si>
  <si>
    <t>Sims</t>
  </si>
  <si>
    <t>Eva</t>
  </si>
  <si>
    <t>Tanglewood</t>
  </si>
  <si>
    <t>Andrew</t>
  </si>
  <si>
    <t>Diane McCabe</t>
  </si>
  <si>
    <t>Lynn Gilifan</t>
  </si>
  <si>
    <t>McCabe</t>
  </si>
  <si>
    <t>Laura Griffka</t>
  </si>
  <si>
    <t>514/516 Bolton</t>
  </si>
  <si>
    <t>631 E 40th</t>
  </si>
  <si>
    <t>2220 Armstrong</t>
  </si>
  <si>
    <t>Peryeo</t>
  </si>
  <si>
    <t>Buchanon</t>
  </si>
  <si>
    <t>Josh Jordan</t>
  </si>
  <si>
    <t>Judy Case</t>
  </si>
  <si>
    <t>410 E 65th</t>
  </si>
  <si>
    <t>625 E 48th</t>
  </si>
  <si>
    <t>319 Tanglewood</t>
  </si>
  <si>
    <t>Judy Case Yard</t>
  </si>
  <si>
    <t>Coastal Compound</t>
  </si>
  <si>
    <t>403 E 50th</t>
  </si>
  <si>
    <t>Mary Ann Greer</t>
  </si>
  <si>
    <t>415 Stonebridge</t>
  </si>
  <si>
    <t>Santamaria</t>
  </si>
  <si>
    <t>Tony</t>
  </si>
  <si>
    <t>22 E 60th</t>
  </si>
  <si>
    <t>Wessels</t>
  </si>
  <si>
    <t>John Mell</t>
  </si>
  <si>
    <t>McElreath Yard</t>
  </si>
  <si>
    <t>Terry Groover</t>
  </si>
  <si>
    <t>Mogerfield</t>
  </si>
  <si>
    <t>26 E 60th</t>
  </si>
  <si>
    <t>Pam Miller</t>
  </si>
  <si>
    <t>19 E 60th</t>
  </si>
  <si>
    <t>21 E 60th</t>
  </si>
  <si>
    <t>Home Instead</t>
  </si>
  <si>
    <t>507 Alamo</t>
  </si>
  <si>
    <t>Colonial</t>
  </si>
  <si>
    <t>Rafael</t>
  </si>
  <si>
    <t>Grady</t>
  </si>
  <si>
    <t>Dianne</t>
  </si>
  <si>
    <t>335 Oxford</t>
  </si>
  <si>
    <t>Work Week August 17 to August 23, 2020</t>
  </si>
  <si>
    <t>Suzanne Ridgeway</t>
  </si>
  <si>
    <t>Kelly Grant</t>
  </si>
  <si>
    <t>BillId</t>
  </si>
  <si>
    <t>l</t>
  </si>
  <si>
    <t>c</t>
  </si>
  <si>
    <t>type</t>
  </si>
  <si>
    <t>ClientId</t>
  </si>
  <si>
    <t>Name</t>
  </si>
  <si>
    <t>ShortName</t>
  </si>
  <si>
    <t>City</t>
  </si>
  <si>
    <t>St</t>
  </si>
  <si>
    <t>Zip</t>
  </si>
  <si>
    <t>Savannah</t>
  </si>
  <si>
    <t>GA</t>
  </si>
  <si>
    <t>Phone</t>
  </si>
  <si>
    <t>Cell</t>
  </si>
  <si>
    <t>Email</t>
  </si>
  <si>
    <t>ServInterval</t>
  </si>
  <si>
    <t>ClientNotes</t>
  </si>
  <si>
    <t>Cost</t>
  </si>
  <si>
    <t>Bpercent</t>
  </si>
  <si>
    <t>Bpay</t>
  </si>
  <si>
    <t>ServId</t>
  </si>
  <si>
    <t>NextDate</t>
  </si>
  <si>
    <t>BilledId</t>
  </si>
  <si>
    <t>BilledDate</t>
  </si>
  <si>
    <t>PaidDate</t>
  </si>
  <si>
    <t>PaidMethod</t>
  </si>
  <si>
    <t>Whom</t>
  </si>
  <si>
    <t>InfoId</t>
  </si>
  <si>
    <t>Notes</t>
  </si>
  <si>
    <t>Pictures</t>
  </si>
  <si>
    <t>EmpId</t>
  </si>
  <si>
    <t>Password</t>
  </si>
  <si>
    <t>Payid</t>
  </si>
  <si>
    <t>TotalEPay</t>
  </si>
  <si>
    <t>NumEmp</t>
  </si>
  <si>
    <t>Epay</t>
  </si>
  <si>
    <t>Addr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</si>
</sst>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164" formatCode="&quot;$&quot;#,##0.00"/>
    <numFmt numFmtId="165" formatCode="mm/dd/yy;@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2"/>
      <color rgb="FF000000"/>
      <name val="Calibri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000000"/>
      <name val="Calibri"/>
      <family val="2"/>
    </font>
    <font>
      <sz val="12"/>
      <color theme="1"/>
      <name val="Calibri"/>
      <family val="2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1" xfId="0" applyFont="1" applyBorder="1" applyAlignment="1">
      <alignment vertical="center"/>
    </xf>
    <xf numFmtId="9" fontId="2" fillId="0" borderId="1" xfId="0" applyNumberFormat="1" applyFont="1" applyBorder="1" applyAlignment="1">
      <alignment horizontal="right" vertical="center"/>
    </xf>
    <xf numFmtId="0" fontId="2" fillId="0" borderId="2" xfId="0" applyFont="1" applyBorder="1" applyAlignment="1">
      <alignment vertical="center"/>
    </xf>
    <xf numFmtId="8" fontId="2" fillId="0" borderId="2" xfId="0" applyNumberFormat="1" applyFont="1" applyBorder="1" applyAlignment="1">
      <alignment horizontal="right" vertical="center"/>
    </xf>
    <xf numFmtId="0" fontId="2" fillId="0" borderId="3" xfId="0" applyFont="1" applyBorder="1" applyAlignment="1">
      <alignment vertical="center"/>
    </xf>
    <xf numFmtId="8" fontId="2" fillId="0" borderId="3" xfId="0" applyNumberFormat="1" applyFont="1" applyBorder="1" applyAlignment="1">
      <alignment horizontal="right" vertical="center"/>
    </xf>
    <xf numFmtId="4" fontId="1" fillId="0" borderId="0" xfId="0" applyNumberFormat="1" applyFont="1"/>
    <xf numFmtId="4" fontId="0" fillId="0" borderId="0" xfId="0" applyNumberFormat="1"/>
    <xf numFmtId="164" fontId="2" fillId="0" borderId="0" xfId="0" applyNumberFormat="1" applyFont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9" fontId="2" fillId="0" borderId="0" xfId="0" applyNumberFormat="1" applyFont="1" applyAlignment="1">
      <alignment horizontal="right" vertical="center"/>
    </xf>
    <xf numFmtId="164" fontId="0" fillId="0" borderId="0" xfId="0" applyNumberFormat="1"/>
    <xf numFmtId="164" fontId="2" fillId="0" borderId="1" xfId="0" applyNumberFormat="1" applyFont="1" applyBorder="1" applyAlignment="1">
      <alignment horizontal="right" vertical="center"/>
    </xf>
    <xf numFmtId="165" fontId="0" fillId="0" borderId="0" xfId="0" applyNumberFormat="1"/>
    <xf numFmtId="0" fontId="0" fillId="0" borderId="4" xfId="0" applyBorder="1"/>
    <xf numFmtId="0" fontId="0" fillId="0" borderId="5" xfId="0" applyBorder="1"/>
    <xf numFmtId="165" fontId="0" fillId="0" borderId="6" xfId="0" applyNumberFormat="1" applyBorder="1"/>
    <xf numFmtId="0" fontId="0" fillId="0" borderId="6" xfId="0" applyBorder="1"/>
    <xf numFmtId="0" fontId="0" fillId="0" borderId="0" xfId="0" applyAlignment="1">
      <alignment horizontal="right"/>
    </xf>
    <xf numFmtId="0" fontId="4" fillId="0" borderId="0" xfId="0" applyFont="1"/>
    <xf numFmtId="164" fontId="5" fillId="0" borderId="0" xfId="0" applyNumberFormat="1" applyFont="1"/>
    <xf numFmtId="0" fontId="0" fillId="3" borderId="6" xfId="0" applyFill="1" applyBorder="1"/>
    <xf numFmtId="0" fontId="7" fillId="0" borderId="0" xfId="0" applyFont="1" applyAlignment="1">
      <alignment vertical="center"/>
    </xf>
    <xf numFmtId="0" fontId="6" fillId="0" borderId="0" xfId="0" applyFont="1"/>
    <xf numFmtId="0" fontId="2" fillId="3" borderId="6" xfId="0" applyFont="1" applyFill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3" borderId="8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164" fontId="2" fillId="0" borderId="5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vertical="center"/>
    </xf>
    <xf numFmtId="0" fontId="2" fillId="0" borderId="6" xfId="0" applyFont="1" applyBorder="1" applyAlignment="1">
      <alignment horizontal="right" vertical="center"/>
    </xf>
    <xf numFmtId="164" fontId="2" fillId="0" borderId="6" xfId="0" applyNumberFormat="1" applyFont="1" applyBorder="1" applyAlignment="1">
      <alignment horizontal="right" vertical="center"/>
    </xf>
    <xf numFmtId="0" fontId="0" fillId="0" borderId="8" xfId="0" applyBorder="1"/>
    <xf numFmtId="0" fontId="2" fillId="0" borderId="8" xfId="0" applyFont="1" applyBorder="1" applyAlignment="1">
      <alignment horizontal="right" vertical="center"/>
    </xf>
    <xf numFmtId="0" fontId="0" fillId="0" borderId="7" xfId="0" applyBorder="1"/>
    <xf numFmtId="0" fontId="2" fillId="0" borderId="5" xfId="0" applyFont="1" applyBorder="1" applyAlignment="1">
      <alignment horizontal="right" vertical="center"/>
    </xf>
    <xf numFmtId="165" fontId="1" fillId="0" borderId="0" xfId="0" applyNumberFormat="1" applyFont="1"/>
    <xf numFmtId="165" fontId="2" fillId="0" borderId="1" xfId="0" applyNumberFormat="1" applyFont="1" applyBorder="1" applyAlignment="1">
      <alignment vertical="center"/>
    </xf>
    <xf numFmtId="165" fontId="2" fillId="0" borderId="0" xfId="0" applyNumberFormat="1" applyFont="1" applyAlignment="1">
      <alignment vertical="center"/>
    </xf>
    <xf numFmtId="165" fontId="2" fillId="0" borderId="2" xfId="0" applyNumberFormat="1" applyFont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164" fontId="2" fillId="3" borderId="6" xfId="0" applyNumberFormat="1" applyFont="1" applyFill="1" applyBorder="1" applyAlignment="1">
      <alignment horizontal="right" vertical="center"/>
    </xf>
    <xf numFmtId="0" fontId="1" fillId="0" borderId="6" xfId="0" applyFont="1" applyBorder="1"/>
    <xf numFmtId="0" fontId="1" fillId="0" borderId="5" xfId="0" applyFont="1" applyBorder="1"/>
    <xf numFmtId="164" fontId="2" fillId="3" borderId="5" xfId="0" applyNumberFormat="1" applyFont="1" applyFill="1" applyBorder="1" applyAlignment="1">
      <alignment horizontal="right" vertical="center"/>
    </xf>
    <xf numFmtId="164" fontId="2" fillId="3" borderId="1" xfId="0" applyNumberFormat="1" applyFont="1" applyFill="1" applyBorder="1" applyAlignment="1">
      <alignment horizontal="right" vertical="center"/>
    </xf>
    <xf numFmtId="1" fontId="0" fillId="0" borderId="4" xfId="0" applyNumberFormat="1" applyBorder="1"/>
    <xf numFmtId="164" fontId="1" fillId="0" borderId="1" xfId="0" applyNumberFormat="1" applyFont="1" applyBorder="1"/>
    <xf numFmtId="164" fontId="1" fillId="0" borderId="4" xfId="0" applyNumberFormat="1" applyFont="1" applyBorder="1"/>
    <xf numFmtId="165" fontId="0" fillId="0" borderId="4" xfId="0" applyNumberFormat="1" applyBorder="1"/>
    <xf numFmtId="16" fontId="1" fillId="0" borderId="8" xfId="0" applyNumberFormat="1" applyFont="1" applyBorder="1"/>
    <xf numFmtId="16" fontId="1" fillId="0" borderId="5" xfId="0" applyNumberFormat="1" applyFont="1" applyBorder="1"/>
    <xf numFmtId="0" fontId="0" fillId="0" borderId="1" xfId="0" applyBorder="1"/>
    <xf numFmtId="0" fontId="2" fillId="0" borderId="7" xfId="0" applyFont="1" applyBorder="1" applyAlignment="1">
      <alignment horizontal="right" vertical="center"/>
    </xf>
    <xf numFmtId="0" fontId="0" fillId="2" borderId="0" xfId="0" applyFill="1" applyAlignment="1">
      <alignment horizontal="right"/>
    </xf>
    <xf numFmtId="164" fontId="6" fillId="2" borderId="0" xfId="0" applyNumberFormat="1" applyFont="1" applyFill="1"/>
    <xf numFmtId="164" fontId="2" fillId="0" borderId="10" xfId="0" applyNumberFormat="1" applyFont="1" applyBorder="1" applyAlignment="1">
      <alignment horizontal="right" vertical="center"/>
    </xf>
    <xf numFmtId="0" fontId="0" fillId="0" borderId="9" xfId="0" applyBorder="1"/>
    <xf numFmtId="0" fontId="0" fillId="0" borderId="0" xfId="0"/>
    <xf numFmtId="165" fontId="0" fillId="0" borderId="6" xfId="0" applyNumberFormat="1" applyFill="1" applyBorder="1"/>
    <xf numFmtId="0" fontId="0" fillId="0" borderId="6" xfId="0" applyFill="1" applyBorder="1"/>
    <xf numFmtId="164" fontId="0" fillId="0" borderId="6" xfId="0" applyNumberFormat="1" applyFill="1" applyBorder="1"/>
    <xf numFmtId="1" fontId="0" fillId="0" borderId="6" xfId="0" applyNumberFormat="1" applyFill="1" applyBorder="1"/>
    <xf numFmtId="0" fontId="0" fillId="0" borderId="0" xfId="0" applyFill="1"/>
    <xf numFmtId="0" fontId="9" fillId="0" borderId="10" xfId="0" applyFont="1" applyBorder="1"/>
    <xf numFmtId="0" fontId="2" fillId="0" borderId="10" xfId="0" applyFont="1" applyBorder="1" applyAlignment="1">
      <alignment horizontal="right" vertical="center"/>
    </xf>
    <xf numFmtId="16" fontId="0" fillId="0" borderId="6" xfId="0" applyNumberFormat="1" applyFill="1" applyBorder="1"/>
    <xf numFmtId="0" fontId="2" fillId="0" borderId="6" xfId="0" applyFont="1" applyFill="1" applyBorder="1" applyAlignment="1">
      <alignment vertical="center"/>
    </xf>
    <xf numFmtId="0" fontId="0" fillId="0" borderId="5" xfId="0" applyFill="1" applyBorder="1"/>
    <xf numFmtId="0" fontId="0" fillId="0" borderId="0" xfId="0"/>
    <xf numFmtId="164" fontId="0" fillId="3" borderId="6" xfId="0" applyNumberFormat="1" applyFill="1" applyBorder="1"/>
    <xf numFmtId="0" fontId="0" fillId="0" borderId="6" xfId="0" applyFill="1" applyBorder="1" applyAlignment="1">
      <alignment horizontal="right"/>
    </xf>
    <xf numFmtId="0" fontId="0" fillId="0" borderId="0" xfId="0"/>
    <xf numFmtId="0" fontId="0" fillId="3" borderId="4" xfId="0" applyFill="1" applyBorder="1"/>
    <xf numFmtId="164" fontId="0" fillId="3" borderId="4" xfId="0" applyNumberFormat="1" applyFill="1" applyBorder="1"/>
    <xf numFmtId="0" fontId="0" fillId="0" borderId="0" xfId="0"/>
    <xf numFmtId="0" fontId="0" fillId="0" borderId="0" xfId="0"/>
    <xf numFmtId="16" fontId="0" fillId="0" borderId="0" xfId="0" applyNumberFormat="1" applyFill="1" applyBorder="1"/>
    <xf numFmtId="165" fontId="0" fillId="0" borderId="5" xfId="0" applyNumberFormat="1" applyBorder="1"/>
    <xf numFmtId="0" fontId="0" fillId="3" borderId="7" xfId="0" applyFill="1" applyBorder="1"/>
    <xf numFmtId="164" fontId="0" fillId="3" borderId="7" xfId="0" applyNumberFormat="1" applyFill="1" applyBorder="1"/>
    <xf numFmtId="16" fontId="0" fillId="0" borderId="5" xfId="0" applyNumberFormat="1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164" fontId="0" fillId="0" borderId="4" xfId="0" applyNumberFormat="1" applyBorder="1"/>
    <xf numFmtId="164" fontId="0" fillId="0" borderId="9" xfId="0" applyNumberFormat="1" applyFill="1" applyBorder="1"/>
    <xf numFmtId="0" fontId="0" fillId="0" borderId="0" xfId="0"/>
    <xf numFmtId="0" fontId="2" fillId="0" borderId="0" xfId="0" applyFont="1" applyFill="1" applyBorder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2" fillId="3" borderId="0" xfId="0" applyFont="1" applyFill="1" applyBorder="1" applyAlignment="1">
      <alignment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0" fillId="0" borderId="0" xfId="0" applyNumberFormat="1" applyFill="1"/>
    <xf numFmtId="0" fontId="8" fillId="0" borderId="4" xfId="0" applyFont="1" applyFill="1" applyBorder="1" applyAlignment="1">
      <alignment vertical="center"/>
    </xf>
    <xf numFmtId="0" fontId="5" fillId="0" borderId="0" xfId="0" applyFont="1" applyFill="1"/>
    <xf numFmtId="0" fontId="0" fillId="0" borderId="0" xfId="0" applyBorder="1"/>
    <xf numFmtId="0" fontId="0" fillId="0" borderId="0" xfId="0"/>
    <xf numFmtId="0" fontId="0" fillId="0" borderId="0" xfId="0"/>
    <xf numFmtId="0" fontId="0" fillId="3" borderId="0" xfId="0" applyFill="1" applyBorder="1"/>
    <xf numFmtId="0" fontId="0" fillId="0" borderId="0" xfId="0"/>
    <xf numFmtId="0" fontId="0" fillId="0" borderId="0" xfId="0"/>
    <xf numFmtId="0" fontId="1" fillId="0" borderId="0" xfId="0" applyFont="1" applyBorder="1"/>
    <xf numFmtId="0" fontId="2" fillId="0" borderId="0" xfId="0" applyFont="1" applyBorder="1" applyAlignment="1">
      <alignment horizontal="right" vertical="center"/>
    </xf>
    <xf numFmtId="0" fontId="0" fillId="0" borderId="0" xfId="0"/>
    <xf numFmtId="0" fontId="0" fillId="0" borderId="4" xfId="0" applyFill="1" applyBorder="1"/>
    <xf numFmtId="0" fontId="0" fillId="0" borderId="10" xfId="0" applyFill="1" applyBorder="1"/>
    <xf numFmtId="0" fontId="0" fillId="0" borderId="0" xfId="0"/>
    <xf numFmtId="0" fontId="0" fillId="0" borderId="0" xfId="0"/>
    <xf numFmtId="3" fontId="0" fillId="0" borderId="0" xfId="0" applyNumberFormat="1" applyBorder="1"/>
    <xf numFmtId="0" fontId="0" fillId="0" borderId="0" xfId="0"/>
    <xf numFmtId="16" fontId="0" fillId="0" borderId="9" xfId="0" applyNumberFormat="1" applyFill="1" applyBorder="1"/>
    <xf numFmtId="0" fontId="0" fillId="3" borderId="9" xfId="0" applyFill="1" applyBorder="1"/>
    <xf numFmtId="164" fontId="0" fillId="3" borderId="9" xfId="0" applyNumberFormat="1" applyFill="1" applyBorder="1"/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164" fontId="2" fillId="3" borderId="10" xfId="0" applyNumberFormat="1" applyFont="1" applyFill="1" applyBorder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65" fontId="3" fillId="0" borderId="0" xfId="0" applyNumberFormat="1" applyFont="1"/>
    <xf numFmtId="0" fontId="0" fillId="0" borderId="0" xfId="0"/>
    <xf numFmtId="0" fontId="7" fillId="0" borderId="0" xfId="0" applyFont="1" applyAlignment="1">
      <alignment vertical="center"/>
    </xf>
    <xf numFmtId="0" fontId="6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1" fontId="0" fillId="0" borderId="0" xfId="0" applyNumberFormat="1"/>
    <xf numFmtId="2" fontId="0" fillId="0" borderId="0" xfId="0" applyNumberFormat="1"/>
    <xf numFmtId="2" fontId="0" fillId="0" borderId="0" xfId="0" applyNumberFormat="1" applyBorder="1"/>
    <xf numFmtId="4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Oxford@Paulsen" TargetMode="Externa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5"/>
  <sheetViews>
    <sheetView workbookViewId="0">
      <selection activeCell="F1" sqref="A1:F175"/>
    </sheetView>
  </sheetViews>
  <sheetFormatPr defaultRowHeight="14.25" x14ac:dyDescent="0.45"/>
  <cols>
    <col min="1" max="2" width="9.06640625" style="131"/>
    <col min="3" max="3" width="5.1328125" bestFit="1" customWidth="1"/>
    <col min="4" max="4" width="10.73046875" style="140" bestFit="1" customWidth="1"/>
    <col min="5" max="5" width="9.1328125" style="11"/>
  </cols>
  <sheetData>
    <row r="1" spans="1:10" x14ac:dyDescent="0.45">
      <c r="A1" s="131" t="s">
        <v>212</v>
      </c>
      <c r="B1" s="131" t="s">
        <v>216</v>
      </c>
      <c r="C1" t="s">
        <v>229</v>
      </c>
      <c r="D1" s="140" t="s">
        <v>230</v>
      </c>
      <c r="E1" s="11" t="s">
        <v>231</v>
      </c>
      <c r="F1" t="s">
        <v>215</v>
      </c>
    </row>
    <row r="2" spans="1:10" x14ac:dyDescent="0.45">
      <c r="A2" s="131">
        <v>1</v>
      </c>
      <c r="B2" s="131">
        <v>1</v>
      </c>
      <c r="C2" s="109">
        <v>85</v>
      </c>
      <c r="D2" s="141">
        <v>0.25</v>
      </c>
      <c r="E2" s="142">
        <f>C2*D2</f>
        <v>21.25</v>
      </c>
      <c r="F2" s="106" t="s">
        <v>214</v>
      </c>
      <c r="G2" s="106"/>
      <c r="H2" s="106"/>
      <c r="I2" s="106"/>
      <c r="J2" s="106"/>
    </row>
    <row r="3" spans="1:10" x14ac:dyDescent="0.45">
      <c r="A3" s="131">
        <v>2</v>
      </c>
      <c r="B3" s="131">
        <v>2</v>
      </c>
      <c r="C3" s="109">
        <v>150</v>
      </c>
      <c r="D3" s="141">
        <v>0.25</v>
      </c>
      <c r="E3" s="142">
        <f>C3*D3</f>
        <v>37.5</v>
      </c>
      <c r="F3" s="106" t="s">
        <v>214</v>
      </c>
      <c r="G3" s="106"/>
      <c r="H3" s="106"/>
      <c r="I3" s="106"/>
      <c r="J3" s="106"/>
    </row>
    <row r="4" spans="1:10" x14ac:dyDescent="0.45">
      <c r="A4" s="131">
        <v>3</v>
      </c>
      <c r="B4" s="131">
        <v>3</v>
      </c>
      <c r="C4" s="109">
        <v>150</v>
      </c>
      <c r="D4" s="141">
        <v>0.25</v>
      </c>
      <c r="E4" s="142">
        <f>C4*D4</f>
        <v>37.5</v>
      </c>
      <c r="F4" s="106" t="s">
        <v>214</v>
      </c>
      <c r="G4" s="106"/>
      <c r="H4" s="106"/>
      <c r="I4" s="106"/>
      <c r="J4" s="106"/>
    </row>
    <row r="5" spans="1:10" x14ac:dyDescent="0.45">
      <c r="A5" s="131">
        <v>4</v>
      </c>
      <c r="B5" s="131">
        <v>4</v>
      </c>
      <c r="C5" s="109">
        <v>125</v>
      </c>
      <c r="D5" s="141">
        <v>0.25</v>
      </c>
      <c r="E5" s="142">
        <f>C5*D5</f>
        <v>31.25</v>
      </c>
      <c r="F5" s="106" t="s">
        <v>214</v>
      </c>
      <c r="G5" s="106"/>
      <c r="H5" s="106"/>
      <c r="I5" s="106"/>
      <c r="J5" s="106"/>
    </row>
    <row r="6" spans="1:10" x14ac:dyDescent="0.45">
      <c r="A6" s="131">
        <v>5</v>
      </c>
      <c r="B6" s="131">
        <v>5</v>
      </c>
      <c r="C6" s="109">
        <v>125</v>
      </c>
      <c r="D6" s="141">
        <v>0.25</v>
      </c>
      <c r="E6" s="142">
        <f>C6*D6</f>
        <v>31.25</v>
      </c>
      <c r="F6" s="106" t="s">
        <v>214</v>
      </c>
      <c r="G6" s="106"/>
      <c r="H6" s="106"/>
      <c r="I6" s="106"/>
      <c r="J6" s="106"/>
    </row>
    <row r="7" spans="1:10" x14ac:dyDescent="0.45">
      <c r="A7" s="131">
        <v>6</v>
      </c>
      <c r="B7" s="131">
        <v>6</v>
      </c>
      <c r="C7" s="109">
        <v>300</v>
      </c>
      <c r="D7" s="141">
        <v>0.25</v>
      </c>
      <c r="E7" s="142">
        <f>C7*D7</f>
        <v>75</v>
      </c>
      <c r="F7" s="106" t="s">
        <v>214</v>
      </c>
      <c r="G7" s="106"/>
      <c r="H7" s="106"/>
      <c r="I7" s="106"/>
      <c r="J7" s="106"/>
    </row>
    <row r="8" spans="1:10" x14ac:dyDescent="0.45">
      <c r="A8" s="131">
        <v>7</v>
      </c>
      <c r="B8" s="131">
        <v>7</v>
      </c>
      <c r="C8" s="109">
        <v>95</v>
      </c>
      <c r="D8" s="141">
        <v>0.25</v>
      </c>
      <c r="E8" s="142">
        <f>C8*D8</f>
        <v>23.75</v>
      </c>
      <c r="F8" s="106" t="s">
        <v>214</v>
      </c>
      <c r="G8" s="106"/>
      <c r="H8" s="106"/>
      <c r="I8" s="106"/>
      <c r="J8" s="106"/>
    </row>
    <row r="9" spans="1:10" x14ac:dyDescent="0.45">
      <c r="A9" s="131">
        <v>8</v>
      </c>
      <c r="B9" s="131">
        <v>8</v>
      </c>
      <c r="C9" s="109">
        <v>35</v>
      </c>
      <c r="D9" s="141">
        <v>0.25</v>
      </c>
      <c r="E9" s="142">
        <f>C9*D9</f>
        <v>8.75</v>
      </c>
      <c r="F9" s="106" t="s">
        <v>214</v>
      </c>
      <c r="G9" s="106"/>
      <c r="H9" s="106"/>
      <c r="I9" s="106"/>
      <c r="J9" s="106"/>
    </row>
    <row r="10" spans="1:10" x14ac:dyDescent="0.45">
      <c r="A10" s="131">
        <v>9</v>
      </c>
      <c r="B10" s="131">
        <v>9</v>
      </c>
      <c r="C10" s="109">
        <v>85</v>
      </c>
      <c r="D10" s="141">
        <v>0.25</v>
      </c>
      <c r="E10" s="142">
        <f>C10*D10</f>
        <v>21.25</v>
      </c>
      <c r="F10" s="106" t="s">
        <v>214</v>
      </c>
      <c r="G10" s="106"/>
      <c r="H10" s="106"/>
      <c r="I10" s="106"/>
      <c r="J10" s="106"/>
    </row>
    <row r="11" spans="1:10" x14ac:dyDescent="0.45">
      <c r="A11" s="131">
        <v>10</v>
      </c>
      <c r="B11" s="131">
        <v>10</v>
      </c>
      <c r="C11" s="109">
        <v>75</v>
      </c>
      <c r="D11" s="141">
        <v>0.25</v>
      </c>
      <c r="E11" s="142">
        <f>C11*D11</f>
        <v>18.75</v>
      </c>
      <c r="F11" s="106" t="s">
        <v>214</v>
      </c>
      <c r="G11" s="106"/>
      <c r="H11" s="106"/>
      <c r="I11" s="106"/>
      <c r="J11" s="106"/>
    </row>
    <row r="12" spans="1:10" x14ac:dyDescent="0.45">
      <c r="A12" s="131">
        <v>11</v>
      </c>
      <c r="B12" s="131">
        <v>11</v>
      </c>
      <c r="C12" s="109">
        <v>80</v>
      </c>
      <c r="D12" s="141">
        <v>0.25</v>
      </c>
      <c r="E12" s="142">
        <f>C12*D12</f>
        <v>20</v>
      </c>
      <c r="F12" s="106" t="s">
        <v>214</v>
      </c>
      <c r="G12" s="106"/>
      <c r="H12" s="106"/>
      <c r="I12" s="109"/>
      <c r="J12" s="106"/>
    </row>
    <row r="13" spans="1:10" x14ac:dyDescent="0.45">
      <c r="A13" s="131">
        <v>12</v>
      </c>
      <c r="B13" s="131">
        <v>12</v>
      </c>
      <c r="C13" s="109">
        <v>100</v>
      </c>
      <c r="D13" s="141">
        <v>0.25</v>
      </c>
      <c r="E13" s="142">
        <f>C13*D13</f>
        <v>25</v>
      </c>
      <c r="F13" s="106" t="s">
        <v>214</v>
      </c>
      <c r="G13" s="106"/>
      <c r="H13" s="106"/>
      <c r="I13" s="106"/>
      <c r="J13" s="106"/>
    </row>
    <row r="14" spans="1:10" x14ac:dyDescent="0.45">
      <c r="A14" s="131">
        <v>13</v>
      </c>
      <c r="B14" s="131">
        <v>13</v>
      </c>
      <c r="C14" s="109">
        <v>75</v>
      </c>
      <c r="D14" s="141">
        <v>0.25</v>
      </c>
      <c r="E14" s="142">
        <f>C14*D14</f>
        <v>18.75</v>
      </c>
      <c r="F14" s="106" t="s">
        <v>214</v>
      </c>
      <c r="G14" s="106"/>
      <c r="H14" s="106"/>
      <c r="I14" s="106"/>
      <c r="J14" s="106"/>
    </row>
    <row r="15" spans="1:10" x14ac:dyDescent="0.45">
      <c r="A15" s="131">
        <v>14</v>
      </c>
      <c r="B15" s="131">
        <v>14</v>
      </c>
      <c r="C15" s="109">
        <v>90</v>
      </c>
      <c r="D15" s="141">
        <v>0.25</v>
      </c>
      <c r="E15" s="142">
        <f>C15*D15</f>
        <v>22.5</v>
      </c>
      <c r="F15" s="106" t="s">
        <v>214</v>
      </c>
      <c r="G15" s="106"/>
      <c r="H15" s="106"/>
      <c r="I15" s="106"/>
      <c r="J15" s="106"/>
    </row>
    <row r="16" spans="1:10" x14ac:dyDescent="0.45">
      <c r="A16" s="131">
        <v>15</v>
      </c>
      <c r="B16" s="131">
        <v>15</v>
      </c>
      <c r="C16" s="109">
        <v>100</v>
      </c>
      <c r="D16" s="141">
        <v>0.25</v>
      </c>
      <c r="E16" s="142">
        <f>C16*D16</f>
        <v>25</v>
      </c>
      <c r="F16" s="106" t="s">
        <v>214</v>
      </c>
      <c r="G16" s="106"/>
      <c r="H16" s="106"/>
      <c r="I16" s="106"/>
      <c r="J16" s="106"/>
    </row>
    <row r="17" spans="1:10" x14ac:dyDescent="0.45">
      <c r="A17" s="131">
        <v>16</v>
      </c>
      <c r="B17" s="131">
        <v>16</v>
      </c>
      <c r="C17" s="109">
        <v>100</v>
      </c>
      <c r="D17" s="141">
        <v>0.25</v>
      </c>
      <c r="E17" s="142">
        <f>C17*D17</f>
        <v>25</v>
      </c>
      <c r="F17" s="106" t="s">
        <v>214</v>
      </c>
      <c r="G17" s="106"/>
      <c r="H17" s="106"/>
      <c r="I17" s="106"/>
      <c r="J17" s="106"/>
    </row>
    <row r="18" spans="1:10" s="98" customFormat="1" x14ac:dyDescent="0.45">
      <c r="A18" s="131">
        <v>17</v>
      </c>
      <c r="B18" s="131">
        <v>17</v>
      </c>
      <c r="C18" s="109">
        <v>100</v>
      </c>
      <c r="D18" s="141">
        <v>0.25</v>
      </c>
      <c r="E18" s="142">
        <f>C18*D18</f>
        <v>25</v>
      </c>
      <c r="F18" s="106" t="s">
        <v>214</v>
      </c>
      <c r="G18" s="106"/>
      <c r="H18" s="106"/>
      <c r="I18" s="106"/>
      <c r="J18" s="106"/>
    </row>
    <row r="19" spans="1:10" x14ac:dyDescent="0.45">
      <c r="A19" s="131">
        <v>18</v>
      </c>
      <c r="B19" s="131">
        <v>18</v>
      </c>
      <c r="C19" s="109">
        <v>80</v>
      </c>
      <c r="D19" s="141">
        <v>0.25</v>
      </c>
      <c r="E19" s="142">
        <f>C19*D19</f>
        <v>20</v>
      </c>
      <c r="F19" s="106" t="s">
        <v>214</v>
      </c>
      <c r="G19" s="106"/>
      <c r="H19" s="106"/>
      <c r="I19" s="106"/>
      <c r="J19" s="106"/>
    </row>
    <row r="20" spans="1:10" x14ac:dyDescent="0.45">
      <c r="A20" s="131">
        <v>19</v>
      </c>
      <c r="B20" s="131">
        <v>19</v>
      </c>
      <c r="C20" s="109">
        <v>95</v>
      </c>
      <c r="D20" s="141">
        <v>0.25</v>
      </c>
      <c r="E20" s="142">
        <f>C20*D20</f>
        <v>23.75</v>
      </c>
      <c r="F20" s="106" t="s">
        <v>214</v>
      </c>
      <c r="G20" s="106"/>
      <c r="H20" s="106"/>
      <c r="I20" s="106"/>
      <c r="J20" s="106"/>
    </row>
    <row r="21" spans="1:10" x14ac:dyDescent="0.45">
      <c r="A21" s="131">
        <v>20</v>
      </c>
      <c r="B21" s="131">
        <v>20</v>
      </c>
      <c r="C21" s="109">
        <v>95</v>
      </c>
      <c r="D21" s="141">
        <v>0.25</v>
      </c>
      <c r="E21" s="142">
        <f>C21*D21</f>
        <v>23.75</v>
      </c>
      <c r="F21" s="106" t="s">
        <v>214</v>
      </c>
      <c r="G21" s="106"/>
      <c r="H21" s="106"/>
      <c r="I21" s="106"/>
      <c r="J21" s="106"/>
    </row>
    <row r="22" spans="1:10" x14ac:dyDescent="0.45">
      <c r="A22" s="131">
        <v>21</v>
      </c>
      <c r="B22" s="131">
        <v>21</v>
      </c>
      <c r="C22" s="109">
        <v>100</v>
      </c>
      <c r="D22" s="141">
        <v>0.25</v>
      </c>
      <c r="E22" s="142">
        <f>C22*D22</f>
        <v>25</v>
      </c>
      <c r="F22" s="106" t="s">
        <v>214</v>
      </c>
      <c r="G22" s="106"/>
      <c r="H22" s="106"/>
      <c r="I22" s="106"/>
      <c r="J22" s="106"/>
    </row>
    <row r="23" spans="1:10" x14ac:dyDescent="0.45">
      <c r="A23" s="131">
        <v>22</v>
      </c>
      <c r="B23" s="131">
        <v>22</v>
      </c>
      <c r="C23" s="109">
        <v>150</v>
      </c>
      <c r="D23" s="141">
        <v>0.25</v>
      </c>
      <c r="E23" s="142">
        <f>C23*D23</f>
        <v>37.5</v>
      </c>
      <c r="F23" s="106" t="s">
        <v>214</v>
      </c>
      <c r="G23" s="106"/>
      <c r="H23" s="106"/>
      <c r="I23" s="106"/>
      <c r="J23" s="106"/>
    </row>
    <row r="24" spans="1:10" x14ac:dyDescent="0.45">
      <c r="A24" s="131">
        <v>23</v>
      </c>
      <c r="B24" s="131">
        <v>23</v>
      </c>
      <c r="C24" s="109">
        <v>120</v>
      </c>
      <c r="D24" s="141">
        <v>0.25</v>
      </c>
      <c r="E24" s="142">
        <f>C24*D24</f>
        <v>30</v>
      </c>
      <c r="F24" s="106" t="s">
        <v>214</v>
      </c>
      <c r="G24" s="106"/>
      <c r="H24" s="106"/>
      <c r="I24" s="106"/>
      <c r="J24" s="106"/>
    </row>
    <row r="25" spans="1:10" s="86" customFormat="1" x14ac:dyDescent="0.45">
      <c r="A25" s="131">
        <v>24</v>
      </c>
      <c r="B25" s="131">
        <v>24</v>
      </c>
      <c r="C25" s="109">
        <v>120</v>
      </c>
      <c r="D25" s="141">
        <v>0.25</v>
      </c>
      <c r="E25" s="142">
        <f>C25*D25</f>
        <v>30</v>
      </c>
      <c r="F25" s="106" t="s">
        <v>214</v>
      </c>
      <c r="G25" s="106"/>
      <c r="H25" s="106"/>
      <c r="I25" s="106"/>
      <c r="J25" s="106"/>
    </row>
    <row r="26" spans="1:10" x14ac:dyDescent="0.45">
      <c r="A26" s="131">
        <v>25</v>
      </c>
      <c r="B26" s="131">
        <v>25</v>
      </c>
      <c r="C26" s="109">
        <v>125</v>
      </c>
      <c r="D26" s="141">
        <v>0.25</v>
      </c>
      <c r="E26" s="142">
        <f>C26*D26</f>
        <v>31.25</v>
      </c>
      <c r="F26" s="106" t="s">
        <v>214</v>
      </c>
      <c r="G26" s="106"/>
      <c r="H26" s="106"/>
      <c r="I26" s="106"/>
      <c r="J26" s="106"/>
    </row>
    <row r="27" spans="1:10" x14ac:dyDescent="0.45">
      <c r="A27" s="131">
        <v>26</v>
      </c>
      <c r="B27" s="131">
        <v>26</v>
      </c>
      <c r="C27" s="109">
        <v>80</v>
      </c>
      <c r="D27" s="141">
        <v>0.25</v>
      </c>
      <c r="E27" s="142">
        <f>C27*D27</f>
        <v>20</v>
      </c>
      <c r="F27" s="106" t="s">
        <v>214</v>
      </c>
      <c r="G27" s="106"/>
      <c r="H27" s="106"/>
      <c r="I27" s="106"/>
      <c r="J27" s="106"/>
    </row>
    <row r="28" spans="1:10" x14ac:dyDescent="0.45">
      <c r="A28" s="131">
        <v>27</v>
      </c>
      <c r="B28" s="131">
        <v>27</v>
      </c>
      <c r="C28" s="109">
        <v>75</v>
      </c>
      <c r="D28" s="141">
        <v>0.25</v>
      </c>
      <c r="E28" s="142">
        <f>C28*D28</f>
        <v>18.75</v>
      </c>
      <c r="F28" s="106" t="s">
        <v>214</v>
      </c>
      <c r="G28" s="106"/>
      <c r="H28" s="106"/>
      <c r="I28" s="106"/>
      <c r="J28" s="106"/>
    </row>
    <row r="29" spans="1:10" x14ac:dyDescent="0.45">
      <c r="A29" s="131">
        <v>28</v>
      </c>
      <c r="B29" s="131">
        <v>28</v>
      </c>
      <c r="C29" s="109">
        <v>180</v>
      </c>
      <c r="D29" s="141">
        <v>0.25</v>
      </c>
      <c r="E29" s="142">
        <f>C29*D29</f>
        <v>45</v>
      </c>
      <c r="F29" s="106" t="s">
        <v>214</v>
      </c>
      <c r="G29" s="106"/>
      <c r="H29" s="106"/>
      <c r="I29" s="106"/>
      <c r="J29" s="106"/>
    </row>
    <row r="30" spans="1:10" x14ac:dyDescent="0.45">
      <c r="A30" s="131">
        <v>29</v>
      </c>
      <c r="B30" s="131">
        <v>29</v>
      </c>
      <c r="C30" s="109">
        <v>125</v>
      </c>
      <c r="D30" s="141">
        <v>0.25</v>
      </c>
      <c r="E30" s="142">
        <f>C30*D30</f>
        <v>31.25</v>
      </c>
      <c r="F30" s="106" t="s">
        <v>214</v>
      </c>
      <c r="G30" s="106"/>
      <c r="H30" s="106"/>
      <c r="I30" s="106"/>
      <c r="J30" s="106"/>
    </row>
    <row r="31" spans="1:10" x14ac:dyDescent="0.45">
      <c r="A31" s="131">
        <v>30</v>
      </c>
      <c r="B31" s="131">
        <v>30</v>
      </c>
      <c r="C31" s="109">
        <v>60</v>
      </c>
      <c r="D31" s="141">
        <v>0.25</v>
      </c>
      <c r="E31" s="142">
        <f>C31*D31</f>
        <v>15</v>
      </c>
      <c r="F31" s="106" t="s">
        <v>214</v>
      </c>
      <c r="G31" s="106"/>
      <c r="H31" s="106"/>
      <c r="I31" s="106"/>
      <c r="J31" s="106"/>
    </row>
    <row r="32" spans="1:10" ht="15.75" x14ac:dyDescent="0.45">
      <c r="A32" s="131">
        <v>31</v>
      </c>
      <c r="B32" s="131">
        <v>31</v>
      </c>
      <c r="C32" s="109">
        <v>75</v>
      </c>
      <c r="D32" s="141">
        <v>0.25</v>
      </c>
      <c r="E32" s="142">
        <f>C32*D32</f>
        <v>18.75</v>
      </c>
      <c r="F32" s="106" t="s">
        <v>214</v>
      </c>
      <c r="G32" s="106"/>
      <c r="H32" s="106"/>
      <c r="I32" s="92"/>
      <c r="J32" s="106"/>
    </row>
    <row r="33" spans="1:10" x14ac:dyDescent="0.45">
      <c r="A33" s="131">
        <v>32</v>
      </c>
      <c r="B33" s="131">
        <v>32</v>
      </c>
      <c r="C33" s="109">
        <v>100</v>
      </c>
      <c r="D33" s="141">
        <v>0.25</v>
      </c>
      <c r="E33" s="142">
        <f>C33*D33</f>
        <v>25</v>
      </c>
      <c r="F33" s="106" t="s">
        <v>214</v>
      </c>
      <c r="G33" s="106"/>
      <c r="H33" s="106"/>
      <c r="I33" s="106"/>
      <c r="J33" s="106"/>
    </row>
    <row r="34" spans="1:10" x14ac:dyDescent="0.45">
      <c r="A34" s="131">
        <v>33</v>
      </c>
      <c r="B34" s="131">
        <v>33</v>
      </c>
      <c r="C34" s="109">
        <v>100</v>
      </c>
      <c r="D34" s="141">
        <v>0.25</v>
      </c>
      <c r="E34" s="142">
        <f>C34*D34</f>
        <v>25</v>
      </c>
      <c r="F34" s="106" t="s">
        <v>214</v>
      </c>
      <c r="G34" s="106"/>
      <c r="H34" s="106"/>
      <c r="I34" s="106"/>
      <c r="J34" s="106"/>
    </row>
    <row r="35" spans="1:10" s="94" customFormat="1" x14ac:dyDescent="0.45">
      <c r="A35" s="131">
        <v>34</v>
      </c>
      <c r="B35" s="131">
        <v>34</v>
      </c>
      <c r="C35" s="109">
        <v>100</v>
      </c>
      <c r="D35" s="141">
        <v>0.25</v>
      </c>
      <c r="E35" s="142">
        <f>C35*D35</f>
        <v>25</v>
      </c>
      <c r="F35" s="106" t="s">
        <v>214</v>
      </c>
      <c r="G35" s="106"/>
      <c r="H35" s="106"/>
      <c r="I35" s="106"/>
      <c r="J35" s="106"/>
    </row>
    <row r="36" spans="1:10" s="94" customFormat="1" x14ac:dyDescent="0.45">
      <c r="A36" s="131">
        <v>35</v>
      </c>
      <c r="B36" s="131">
        <v>35</v>
      </c>
      <c r="C36" s="109">
        <v>120</v>
      </c>
      <c r="D36" s="141">
        <v>0.25</v>
      </c>
      <c r="E36" s="142">
        <f>C36*D36</f>
        <v>30</v>
      </c>
      <c r="F36" s="106" t="s">
        <v>214</v>
      </c>
      <c r="G36" s="106"/>
      <c r="H36" s="106"/>
      <c r="I36" s="106"/>
      <c r="J36" s="106"/>
    </row>
    <row r="37" spans="1:10" x14ac:dyDescent="0.45">
      <c r="A37" s="131">
        <v>36</v>
      </c>
      <c r="B37" s="131">
        <v>36</v>
      </c>
      <c r="C37" s="109">
        <v>100</v>
      </c>
      <c r="D37" s="141">
        <v>0.25</v>
      </c>
      <c r="E37" s="142">
        <f>C37*D37</f>
        <v>25</v>
      </c>
      <c r="F37" s="106" t="s">
        <v>214</v>
      </c>
      <c r="G37" s="106"/>
      <c r="H37" s="106"/>
      <c r="I37" s="106"/>
      <c r="J37" s="106"/>
    </row>
    <row r="38" spans="1:10" s="99" customFormat="1" x14ac:dyDescent="0.45">
      <c r="A38" s="131">
        <v>37</v>
      </c>
      <c r="B38" s="131">
        <v>37</v>
      </c>
      <c r="C38" s="109">
        <v>100</v>
      </c>
      <c r="D38" s="141">
        <v>0.25</v>
      </c>
      <c r="E38" s="142">
        <f>C38*D38</f>
        <v>25</v>
      </c>
      <c r="F38" s="106" t="s">
        <v>214</v>
      </c>
      <c r="G38" s="106"/>
      <c r="H38" s="106"/>
      <c r="I38" s="106"/>
      <c r="J38" s="106"/>
    </row>
    <row r="39" spans="1:10" s="100" customFormat="1" x14ac:dyDescent="0.45">
      <c r="A39" s="131">
        <v>38</v>
      </c>
      <c r="B39" s="131">
        <v>38</v>
      </c>
      <c r="C39" s="109">
        <v>100</v>
      </c>
      <c r="D39" s="141">
        <v>0.25</v>
      </c>
      <c r="E39" s="142">
        <f>C39*D39</f>
        <v>25</v>
      </c>
      <c r="F39" s="106" t="s">
        <v>214</v>
      </c>
      <c r="G39" s="106"/>
      <c r="H39" s="106"/>
      <c r="I39" s="106"/>
      <c r="J39" s="106"/>
    </row>
    <row r="40" spans="1:10" x14ac:dyDescent="0.45">
      <c r="A40" s="131">
        <v>39</v>
      </c>
      <c r="B40" s="131">
        <v>39</v>
      </c>
      <c r="C40" s="109">
        <v>120</v>
      </c>
      <c r="D40" s="141">
        <v>0.25</v>
      </c>
      <c r="E40" s="142">
        <f>C40*D40</f>
        <v>30</v>
      </c>
      <c r="F40" s="106" t="s">
        <v>214</v>
      </c>
      <c r="G40" s="106"/>
      <c r="H40" s="106"/>
      <c r="I40" s="106"/>
      <c r="J40" s="106"/>
    </row>
    <row r="41" spans="1:10" x14ac:dyDescent="0.45">
      <c r="A41" s="131">
        <v>40</v>
      </c>
      <c r="B41" s="131">
        <v>40</v>
      </c>
      <c r="C41" s="109">
        <v>100</v>
      </c>
      <c r="D41" s="141">
        <v>0.25</v>
      </c>
      <c r="E41" s="142">
        <f>C41*D41</f>
        <v>25</v>
      </c>
      <c r="F41" s="106" t="s">
        <v>214</v>
      </c>
      <c r="G41" s="106"/>
      <c r="H41" s="106"/>
      <c r="I41" s="106"/>
      <c r="J41" s="106"/>
    </row>
    <row r="42" spans="1:10" x14ac:dyDescent="0.45">
      <c r="A42" s="131">
        <v>41</v>
      </c>
      <c r="B42" s="131">
        <v>41</v>
      </c>
      <c r="C42" s="109">
        <v>75</v>
      </c>
      <c r="D42" s="141">
        <v>0.25</v>
      </c>
      <c r="E42" s="142">
        <f>C42*D42</f>
        <v>18.75</v>
      </c>
      <c r="F42" s="106" t="s">
        <v>214</v>
      </c>
      <c r="G42" s="106"/>
      <c r="H42" s="106"/>
      <c r="I42" s="106"/>
      <c r="J42" s="106"/>
    </row>
    <row r="43" spans="1:10" x14ac:dyDescent="0.45">
      <c r="A43" s="131">
        <v>42</v>
      </c>
      <c r="B43" s="131">
        <v>42</v>
      </c>
      <c r="C43" s="109">
        <v>85</v>
      </c>
      <c r="D43" s="141">
        <v>0.25</v>
      </c>
      <c r="E43" s="142">
        <f>C43*D43</f>
        <v>21.25</v>
      </c>
      <c r="F43" s="106" t="s">
        <v>214</v>
      </c>
      <c r="G43" s="106"/>
      <c r="H43" s="106"/>
      <c r="I43" s="106"/>
      <c r="J43" s="106"/>
    </row>
    <row r="44" spans="1:10" x14ac:dyDescent="0.45">
      <c r="A44" s="131">
        <v>43</v>
      </c>
      <c r="B44" s="131">
        <v>43</v>
      </c>
      <c r="C44" s="109">
        <v>100</v>
      </c>
      <c r="D44" s="141">
        <v>0.25</v>
      </c>
      <c r="E44" s="142">
        <f>C44*D44</f>
        <v>25</v>
      </c>
      <c r="F44" s="106" t="s">
        <v>214</v>
      </c>
      <c r="G44" s="106"/>
      <c r="H44" s="106"/>
      <c r="I44" s="106"/>
      <c r="J44" s="106"/>
    </row>
    <row r="45" spans="1:10" s="86" customFormat="1" x14ac:dyDescent="0.45">
      <c r="A45" s="131">
        <v>44</v>
      </c>
      <c r="B45" s="131">
        <v>44</v>
      </c>
      <c r="C45" s="109">
        <v>120</v>
      </c>
      <c r="D45" s="141">
        <v>0.25</v>
      </c>
      <c r="E45" s="142">
        <f>C45*D45</f>
        <v>30</v>
      </c>
      <c r="F45" s="106" t="s">
        <v>214</v>
      </c>
      <c r="G45" s="106"/>
      <c r="H45" s="106"/>
      <c r="I45" s="106"/>
      <c r="J45" s="106"/>
    </row>
    <row r="46" spans="1:10" x14ac:dyDescent="0.45">
      <c r="A46" s="131">
        <v>45</v>
      </c>
      <c r="B46" s="131">
        <v>45</v>
      </c>
      <c r="C46" s="109">
        <v>125</v>
      </c>
      <c r="D46" s="141">
        <v>0.25</v>
      </c>
      <c r="E46" s="142">
        <f>C46*D46</f>
        <v>31.25</v>
      </c>
      <c r="F46" s="106" t="s">
        <v>214</v>
      </c>
      <c r="G46" s="106"/>
      <c r="H46" s="106"/>
      <c r="I46" s="106"/>
      <c r="J46" s="106"/>
    </row>
    <row r="47" spans="1:10" x14ac:dyDescent="0.45">
      <c r="A47" s="131">
        <v>46</v>
      </c>
      <c r="B47" s="131">
        <v>46</v>
      </c>
      <c r="C47" s="109">
        <v>50</v>
      </c>
      <c r="D47" s="141">
        <v>0.25</v>
      </c>
      <c r="E47" s="142">
        <f>C47*D47</f>
        <v>12.5</v>
      </c>
      <c r="F47" s="106" t="s">
        <v>214</v>
      </c>
      <c r="G47" s="106"/>
      <c r="H47" s="106"/>
      <c r="I47" s="106"/>
      <c r="J47" s="106"/>
    </row>
    <row r="48" spans="1:10" x14ac:dyDescent="0.45">
      <c r="A48" s="131">
        <v>47</v>
      </c>
      <c r="B48" s="131">
        <v>47</v>
      </c>
      <c r="C48" s="109">
        <v>75</v>
      </c>
      <c r="D48" s="141">
        <v>0.25</v>
      </c>
      <c r="E48" s="142">
        <f>C48*D48</f>
        <v>18.75</v>
      </c>
      <c r="F48" s="106" t="s">
        <v>214</v>
      </c>
      <c r="G48" s="106"/>
      <c r="H48" s="106"/>
      <c r="I48" s="106"/>
      <c r="J48" s="106"/>
    </row>
    <row r="49" spans="1:10" x14ac:dyDescent="0.45">
      <c r="A49" s="131">
        <v>48</v>
      </c>
      <c r="B49" s="131">
        <v>48</v>
      </c>
      <c r="C49" s="109">
        <v>120</v>
      </c>
      <c r="D49" s="141">
        <v>0.25</v>
      </c>
      <c r="E49" s="142">
        <f>C49*D49</f>
        <v>30</v>
      </c>
      <c r="F49" s="106" t="s">
        <v>214</v>
      </c>
      <c r="G49" s="106"/>
      <c r="H49" s="106"/>
      <c r="I49" s="106"/>
      <c r="J49" s="106"/>
    </row>
    <row r="50" spans="1:10" x14ac:dyDescent="0.45">
      <c r="A50" s="131">
        <v>49</v>
      </c>
      <c r="B50" s="131">
        <v>49</v>
      </c>
      <c r="C50" s="109">
        <v>115</v>
      </c>
      <c r="D50" s="141">
        <v>0.25</v>
      </c>
      <c r="E50" s="142">
        <f>C50*D50</f>
        <v>28.75</v>
      </c>
      <c r="F50" s="106" t="s">
        <v>214</v>
      </c>
      <c r="G50" s="106"/>
      <c r="H50" s="106"/>
      <c r="I50" s="106"/>
      <c r="J50" s="106"/>
    </row>
    <row r="51" spans="1:10" x14ac:dyDescent="0.45">
      <c r="A51" s="131">
        <v>50</v>
      </c>
      <c r="B51" s="131">
        <v>50</v>
      </c>
      <c r="C51" s="109">
        <v>100</v>
      </c>
      <c r="D51" s="141">
        <v>0.25</v>
      </c>
      <c r="E51" s="142">
        <f>C51*D51</f>
        <v>25</v>
      </c>
      <c r="F51" s="106" t="s">
        <v>214</v>
      </c>
      <c r="G51" s="106"/>
      <c r="H51" s="106"/>
      <c r="I51" s="106"/>
      <c r="J51" s="106"/>
    </row>
    <row r="52" spans="1:10" x14ac:dyDescent="0.45">
      <c r="A52" s="131">
        <v>51</v>
      </c>
      <c r="B52" s="131">
        <v>51</v>
      </c>
      <c r="C52" s="109">
        <v>85</v>
      </c>
      <c r="D52" s="141">
        <v>0.25</v>
      </c>
      <c r="E52" s="142">
        <f>C52*D52</f>
        <v>21.25</v>
      </c>
      <c r="F52" s="106" t="s">
        <v>214</v>
      </c>
      <c r="G52" s="106"/>
      <c r="H52" s="106"/>
      <c r="I52" s="106"/>
      <c r="J52" s="106"/>
    </row>
    <row r="53" spans="1:10" x14ac:dyDescent="0.45">
      <c r="A53" s="131">
        <v>52</v>
      </c>
      <c r="B53" s="131">
        <v>52</v>
      </c>
      <c r="C53" s="109">
        <v>120</v>
      </c>
      <c r="D53" s="141">
        <v>0.25</v>
      </c>
      <c r="E53" s="142">
        <f>C53*D53</f>
        <v>30</v>
      </c>
      <c r="F53" s="106" t="s">
        <v>214</v>
      </c>
      <c r="G53" s="106"/>
      <c r="H53" s="106"/>
      <c r="I53" s="106"/>
      <c r="J53" s="106"/>
    </row>
    <row r="54" spans="1:10" x14ac:dyDescent="0.45">
      <c r="A54" s="131">
        <v>53</v>
      </c>
      <c r="B54" s="131">
        <v>53</v>
      </c>
      <c r="C54" s="109">
        <v>120</v>
      </c>
      <c r="D54" s="141">
        <v>0.25</v>
      </c>
      <c r="E54" s="142">
        <f>C54*D54</f>
        <v>30</v>
      </c>
      <c r="F54" s="106" t="s">
        <v>214</v>
      </c>
      <c r="G54" s="106"/>
      <c r="H54" s="106"/>
      <c r="I54" s="106"/>
      <c r="J54" s="106"/>
    </row>
    <row r="55" spans="1:10" x14ac:dyDescent="0.45">
      <c r="A55" s="131">
        <v>54</v>
      </c>
      <c r="B55" s="131">
        <v>54</v>
      </c>
      <c r="C55" s="109">
        <v>100</v>
      </c>
      <c r="D55" s="141">
        <v>0.25</v>
      </c>
      <c r="E55" s="142">
        <f>C55*D55</f>
        <v>25</v>
      </c>
      <c r="F55" s="106" t="s">
        <v>214</v>
      </c>
      <c r="G55" s="106"/>
      <c r="H55" s="106"/>
      <c r="I55" s="106"/>
      <c r="J55" s="106"/>
    </row>
    <row r="56" spans="1:10" x14ac:dyDescent="0.45">
      <c r="A56" s="131">
        <v>55</v>
      </c>
      <c r="B56" s="131">
        <v>55</v>
      </c>
      <c r="C56" s="109">
        <v>120</v>
      </c>
      <c r="D56" s="141">
        <v>0.25</v>
      </c>
      <c r="E56" s="142">
        <f>C56*D56</f>
        <v>30</v>
      </c>
      <c r="F56" s="106" t="s">
        <v>214</v>
      </c>
      <c r="G56" s="106"/>
      <c r="H56" s="106"/>
      <c r="I56" s="106"/>
      <c r="J56" s="106"/>
    </row>
    <row r="57" spans="1:10" x14ac:dyDescent="0.45">
      <c r="A57" s="131">
        <v>56</v>
      </c>
      <c r="B57" s="131">
        <v>56</v>
      </c>
      <c r="C57" s="109">
        <v>120</v>
      </c>
      <c r="D57" s="141">
        <v>0.25</v>
      </c>
      <c r="E57" s="142">
        <f>C57*D57</f>
        <v>30</v>
      </c>
      <c r="F57" s="106" t="s">
        <v>214</v>
      </c>
      <c r="G57" s="106"/>
      <c r="H57" s="106"/>
      <c r="I57" s="106"/>
      <c r="J57" s="106"/>
    </row>
    <row r="58" spans="1:10" x14ac:dyDescent="0.45">
      <c r="A58" s="131">
        <v>57</v>
      </c>
      <c r="B58" s="131">
        <v>57</v>
      </c>
      <c r="C58" s="109">
        <v>75</v>
      </c>
      <c r="D58" s="141">
        <v>0.25</v>
      </c>
      <c r="E58" s="142">
        <f>C58*D58</f>
        <v>18.75</v>
      </c>
      <c r="F58" s="106" t="s">
        <v>214</v>
      </c>
      <c r="G58" s="106"/>
      <c r="H58" s="106"/>
      <c r="I58" s="106"/>
      <c r="J58" s="106"/>
    </row>
    <row r="59" spans="1:10" x14ac:dyDescent="0.45">
      <c r="A59" s="131">
        <v>58</v>
      </c>
      <c r="B59" s="131">
        <v>58</v>
      </c>
      <c r="C59" s="109">
        <v>150</v>
      </c>
      <c r="D59" s="141">
        <v>0.25</v>
      </c>
      <c r="E59" s="142">
        <f>C59*D59</f>
        <v>37.5</v>
      </c>
      <c r="F59" s="106" t="s">
        <v>214</v>
      </c>
      <c r="G59" s="106"/>
      <c r="H59" s="106"/>
      <c r="I59" s="106"/>
      <c r="J59" s="106"/>
    </row>
    <row r="60" spans="1:10" x14ac:dyDescent="0.45">
      <c r="A60" s="131">
        <v>59</v>
      </c>
      <c r="B60" s="131">
        <v>59</v>
      </c>
      <c r="C60" s="109">
        <v>100</v>
      </c>
      <c r="D60" s="141">
        <v>0.25</v>
      </c>
      <c r="E60" s="142">
        <f>C60*D60</f>
        <v>25</v>
      </c>
      <c r="F60" s="106" t="s">
        <v>214</v>
      </c>
      <c r="G60" s="106"/>
      <c r="H60" s="106"/>
      <c r="I60" s="106"/>
      <c r="J60" s="106"/>
    </row>
    <row r="61" spans="1:10" s="96" customFormat="1" x14ac:dyDescent="0.45">
      <c r="A61" s="131">
        <v>60</v>
      </c>
      <c r="B61" s="131">
        <v>60</v>
      </c>
      <c r="C61" s="109">
        <v>125</v>
      </c>
      <c r="D61" s="141">
        <v>0.25</v>
      </c>
      <c r="E61" s="142">
        <f>C61*D61</f>
        <v>31.25</v>
      </c>
      <c r="F61" s="106" t="s">
        <v>214</v>
      </c>
      <c r="G61" s="106"/>
      <c r="H61" s="106"/>
      <c r="I61" s="106"/>
      <c r="J61" s="106"/>
    </row>
    <row r="62" spans="1:10" x14ac:dyDescent="0.45">
      <c r="A62" s="131">
        <v>61</v>
      </c>
      <c r="B62" s="131">
        <v>61</v>
      </c>
      <c r="C62" s="109">
        <v>120</v>
      </c>
      <c r="D62" s="141">
        <v>0.25</v>
      </c>
      <c r="E62" s="142">
        <f>C62*D62</f>
        <v>30</v>
      </c>
      <c r="F62" s="106" t="s">
        <v>214</v>
      </c>
      <c r="G62" s="106"/>
      <c r="H62" s="106"/>
      <c r="I62" s="106"/>
      <c r="J62" s="106"/>
    </row>
    <row r="63" spans="1:10" x14ac:dyDescent="0.45">
      <c r="A63" s="131">
        <v>62</v>
      </c>
      <c r="B63" s="131">
        <v>62</v>
      </c>
      <c r="C63" s="109">
        <v>100</v>
      </c>
      <c r="D63" s="141">
        <v>0.25</v>
      </c>
      <c r="E63" s="142">
        <f>C63*D63</f>
        <v>25</v>
      </c>
      <c r="F63" s="106" t="s">
        <v>214</v>
      </c>
      <c r="G63" s="106"/>
      <c r="H63" s="106"/>
      <c r="I63" s="106"/>
      <c r="J63" s="106"/>
    </row>
    <row r="64" spans="1:10" x14ac:dyDescent="0.45">
      <c r="A64" s="131">
        <v>63</v>
      </c>
      <c r="B64" s="131">
        <v>63</v>
      </c>
      <c r="C64" s="109">
        <v>100</v>
      </c>
      <c r="D64" s="141">
        <v>0.25</v>
      </c>
      <c r="E64" s="142">
        <f>C64*D64</f>
        <v>25</v>
      </c>
      <c r="F64" s="106" t="s">
        <v>214</v>
      </c>
      <c r="G64" s="106"/>
      <c r="H64" s="106"/>
      <c r="I64" s="106"/>
      <c r="J64" s="106"/>
    </row>
    <row r="65" spans="1:10" x14ac:dyDescent="0.45">
      <c r="A65" s="131">
        <v>64</v>
      </c>
      <c r="B65" s="131">
        <v>64</v>
      </c>
      <c r="C65" s="109">
        <v>150</v>
      </c>
      <c r="D65" s="141">
        <v>0.25</v>
      </c>
      <c r="E65" s="142">
        <f>C65*D65</f>
        <v>37.5</v>
      </c>
      <c r="F65" s="106" t="s">
        <v>214</v>
      </c>
      <c r="G65" s="106"/>
      <c r="H65" s="106"/>
      <c r="I65" s="106"/>
      <c r="J65" s="106"/>
    </row>
    <row r="66" spans="1:10" x14ac:dyDescent="0.45">
      <c r="A66" s="131">
        <v>65</v>
      </c>
      <c r="B66" s="131">
        <v>65</v>
      </c>
      <c r="C66" s="109">
        <v>100</v>
      </c>
      <c r="D66" s="141">
        <v>0.25</v>
      </c>
      <c r="E66" s="142">
        <f>C66*D66</f>
        <v>25</v>
      </c>
      <c r="F66" s="106" t="s">
        <v>214</v>
      </c>
      <c r="G66" s="106"/>
      <c r="H66" s="106"/>
      <c r="I66" s="106"/>
      <c r="J66" s="106"/>
    </row>
    <row r="67" spans="1:10" x14ac:dyDescent="0.45">
      <c r="A67" s="131">
        <v>66</v>
      </c>
      <c r="B67" s="131">
        <v>66</v>
      </c>
      <c r="C67" s="109">
        <v>120</v>
      </c>
      <c r="D67" s="141">
        <v>0.25</v>
      </c>
      <c r="E67" s="142">
        <f>C67*D67</f>
        <v>30</v>
      </c>
      <c r="F67" s="106" t="s">
        <v>214</v>
      </c>
      <c r="G67" s="106"/>
      <c r="H67" s="106"/>
      <c r="I67" s="106"/>
      <c r="J67" s="106"/>
    </row>
    <row r="68" spans="1:10" x14ac:dyDescent="0.45">
      <c r="A68" s="131">
        <v>67</v>
      </c>
      <c r="B68" s="131">
        <v>67</v>
      </c>
      <c r="C68" s="109">
        <v>75</v>
      </c>
      <c r="D68" s="141">
        <v>0.25</v>
      </c>
      <c r="E68" s="142">
        <f>C68*D68</f>
        <v>18.75</v>
      </c>
      <c r="F68" s="106" t="s">
        <v>214</v>
      </c>
      <c r="G68" s="106"/>
      <c r="H68" s="106"/>
      <c r="I68" s="106"/>
      <c r="J68" s="106"/>
    </row>
    <row r="69" spans="1:10" x14ac:dyDescent="0.45">
      <c r="A69" s="131">
        <v>68</v>
      </c>
      <c r="B69" s="131">
        <v>68</v>
      </c>
      <c r="C69" s="109">
        <v>125</v>
      </c>
      <c r="D69" s="141">
        <v>0.25</v>
      </c>
      <c r="E69" s="142">
        <f>C69*D71</f>
        <v>31.25</v>
      </c>
      <c r="F69" s="106" t="s">
        <v>214</v>
      </c>
      <c r="G69" s="106"/>
      <c r="H69" s="106"/>
      <c r="I69" s="106"/>
      <c r="J69" s="106"/>
    </row>
    <row r="70" spans="1:10" s="62" customFormat="1" x14ac:dyDescent="0.45">
      <c r="A70" s="131">
        <v>69</v>
      </c>
      <c r="B70" s="131">
        <v>69</v>
      </c>
      <c r="C70" s="109">
        <v>120</v>
      </c>
      <c r="D70" s="141">
        <v>0.25</v>
      </c>
      <c r="E70" s="142">
        <f>C70*D71</f>
        <v>30</v>
      </c>
      <c r="F70" s="106" t="s">
        <v>214</v>
      </c>
      <c r="G70" s="106"/>
      <c r="H70" s="106"/>
      <c r="I70" s="106"/>
      <c r="J70" s="106"/>
    </row>
    <row r="71" spans="1:10" x14ac:dyDescent="0.45">
      <c r="A71" s="131">
        <v>70</v>
      </c>
      <c r="B71" s="131">
        <v>70</v>
      </c>
      <c r="C71" s="109">
        <v>90</v>
      </c>
      <c r="D71" s="141">
        <v>0.25</v>
      </c>
      <c r="E71" s="142">
        <f>C71*D73</f>
        <v>22.5</v>
      </c>
      <c r="F71" s="106" t="s">
        <v>214</v>
      </c>
      <c r="G71" s="106"/>
      <c r="H71" s="106"/>
      <c r="I71" s="106"/>
      <c r="J71" s="106"/>
    </row>
    <row r="72" spans="1:10" x14ac:dyDescent="0.45">
      <c r="A72" s="131">
        <v>71</v>
      </c>
      <c r="B72" s="131">
        <v>71</v>
      </c>
      <c r="C72" s="109">
        <v>95</v>
      </c>
      <c r="D72" s="141">
        <v>0.25</v>
      </c>
      <c r="E72" s="142">
        <f>C72*D72</f>
        <v>23.75</v>
      </c>
      <c r="F72" s="106" t="s">
        <v>214</v>
      </c>
      <c r="G72" s="106"/>
      <c r="H72" s="106"/>
      <c r="I72" s="106"/>
      <c r="J72" s="106"/>
    </row>
    <row r="73" spans="1:10" x14ac:dyDescent="0.45">
      <c r="A73" s="131">
        <v>72</v>
      </c>
      <c r="B73" s="131">
        <v>72</v>
      </c>
      <c r="C73" s="109">
        <v>95</v>
      </c>
      <c r="D73" s="141">
        <v>0.25</v>
      </c>
      <c r="E73" s="142">
        <f>C73*D73</f>
        <v>23.75</v>
      </c>
      <c r="F73" s="106" t="s">
        <v>214</v>
      </c>
      <c r="G73" s="106"/>
      <c r="H73" s="106"/>
      <c r="I73" s="106"/>
      <c r="J73" s="106"/>
    </row>
    <row r="74" spans="1:10" x14ac:dyDescent="0.45">
      <c r="A74" s="131">
        <v>73</v>
      </c>
      <c r="B74" s="131">
        <v>73</v>
      </c>
      <c r="C74" s="109">
        <v>100</v>
      </c>
      <c r="D74" s="141">
        <v>0.25</v>
      </c>
      <c r="E74" s="142">
        <f>C74*D74</f>
        <v>25</v>
      </c>
      <c r="F74" s="106" t="s">
        <v>214</v>
      </c>
      <c r="G74" s="106"/>
      <c r="H74" s="106"/>
      <c r="I74" s="106"/>
      <c r="J74" s="106"/>
    </row>
    <row r="75" spans="1:10" s="110" customFormat="1" x14ac:dyDescent="0.45">
      <c r="A75" s="131">
        <v>74</v>
      </c>
      <c r="B75" s="131">
        <v>74</v>
      </c>
      <c r="C75" s="109">
        <v>120</v>
      </c>
      <c r="D75" s="141">
        <v>0.25</v>
      </c>
      <c r="E75" s="142">
        <f>C75*D75</f>
        <v>30</v>
      </c>
      <c r="F75" s="106" t="s">
        <v>214</v>
      </c>
      <c r="G75" s="106"/>
      <c r="H75" s="106"/>
      <c r="I75" s="106"/>
      <c r="J75" s="106"/>
    </row>
    <row r="76" spans="1:10" x14ac:dyDescent="0.45">
      <c r="A76" s="131">
        <v>75</v>
      </c>
      <c r="B76" s="131">
        <v>75</v>
      </c>
      <c r="C76" s="109">
        <v>100</v>
      </c>
      <c r="D76" s="141">
        <v>0.25</v>
      </c>
      <c r="E76" s="142">
        <f>C76*D76</f>
        <v>25</v>
      </c>
      <c r="F76" s="106" t="s">
        <v>214</v>
      </c>
      <c r="G76" s="106"/>
      <c r="H76" s="106"/>
      <c r="I76" s="106"/>
      <c r="J76" s="106"/>
    </row>
    <row r="77" spans="1:10" x14ac:dyDescent="0.45">
      <c r="A77" s="131">
        <v>76</v>
      </c>
      <c r="B77" s="131">
        <v>76</v>
      </c>
      <c r="C77" s="109">
        <v>95</v>
      </c>
      <c r="D77" s="141">
        <v>0.25</v>
      </c>
      <c r="E77" s="142">
        <f>C77*D77</f>
        <v>23.75</v>
      </c>
      <c r="F77" s="106" t="s">
        <v>214</v>
      </c>
      <c r="G77" s="106"/>
      <c r="H77" s="106"/>
      <c r="I77" s="106"/>
      <c r="J77" s="106"/>
    </row>
    <row r="78" spans="1:10" x14ac:dyDescent="0.45">
      <c r="A78" s="131">
        <v>77</v>
      </c>
      <c r="B78" s="131">
        <v>77</v>
      </c>
      <c r="C78" s="109">
        <v>250</v>
      </c>
      <c r="D78" s="141">
        <v>0.25</v>
      </c>
      <c r="E78" s="142">
        <f>C78*D78</f>
        <v>62.5</v>
      </c>
      <c r="F78" s="106" t="s">
        <v>214</v>
      </c>
      <c r="G78" s="106"/>
      <c r="H78" s="106"/>
      <c r="I78" s="106"/>
      <c r="J78" s="106"/>
    </row>
    <row r="79" spans="1:10" x14ac:dyDescent="0.45">
      <c r="A79" s="131">
        <v>78</v>
      </c>
      <c r="B79" s="131">
        <v>78</v>
      </c>
      <c r="C79" s="109">
        <v>450</v>
      </c>
      <c r="D79" s="141">
        <v>0.25</v>
      </c>
      <c r="E79" s="142">
        <f>C79*D79</f>
        <v>112.5</v>
      </c>
      <c r="F79" s="106" t="s">
        <v>214</v>
      </c>
      <c r="G79" s="106"/>
      <c r="H79" s="106"/>
      <c r="I79" s="106"/>
      <c r="J79" s="106"/>
    </row>
    <row r="80" spans="1:10" x14ac:dyDescent="0.45">
      <c r="A80" s="131">
        <v>79</v>
      </c>
      <c r="B80" s="131">
        <v>79</v>
      </c>
      <c r="C80" s="109">
        <v>200</v>
      </c>
      <c r="D80" s="141">
        <v>0.25</v>
      </c>
      <c r="E80" s="142">
        <f>C80*D80</f>
        <v>50</v>
      </c>
      <c r="F80" s="106" t="s">
        <v>214</v>
      </c>
      <c r="G80" s="106"/>
      <c r="H80" s="106"/>
      <c r="I80" s="106"/>
      <c r="J80" s="106"/>
    </row>
    <row r="81" spans="1:10" x14ac:dyDescent="0.45">
      <c r="A81" s="131">
        <v>80</v>
      </c>
      <c r="B81" s="131">
        <v>80</v>
      </c>
      <c r="C81" s="109">
        <v>150</v>
      </c>
      <c r="D81" s="141">
        <v>0.25</v>
      </c>
      <c r="E81" s="142">
        <f>C81*D81</f>
        <v>37.5</v>
      </c>
      <c r="F81" s="106" t="s">
        <v>214</v>
      </c>
      <c r="G81" s="106"/>
      <c r="H81" s="106"/>
      <c r="I81" s="106"/>
      <c r="J81" s="106"/>
    </row>
    <row r="82" spans="1:10" x14ac:dyDescent="0.45">
      <c r="A82" s="131">
        <v>81</v>
      </c>
      <c r="B82" s="131">
        <v>81</v>
      </c>
      <c r="C82" s="109">
        <v>175</v>
      </c>
      <c r="D82" s="141">
        <v>0.25</v>
      </c>
      <c r="E82" s="142">
        <f>C82*D82</f>
        <v>43.75</v>
      </c>
      <c r="F82" s="106" t="s">
        <v>214</v>
      </c>
      <c r="G82" s="106"/>
      <c r="H82" s="106"/>
      <c r="I82" s="106"/>
      <c r="J82" s="106"/>
    </row>
    <row r="83" spans="1:10" x14ac:dyDescent="0.45">
      <c r="A83" s="131">
        <v>82</v>
      </c>
      <c r="B83" s="131">
        <v>82</v>
      </c>
      <c r="C83" s="109">
        <v>125</v>
      </c>
      <c r="D83" s="141">
        <v>0.25</v>
      </c>
      <c r="E83" s="142">
        <f>C83*D83</f>
        <v>31.25</v>
      </c>
      <c r="F83" s="106" t="s">
        <v>214</v>
      </c>
      <c r="G83" s="106"/>
      <c r="H83" s="106"/>
      <c r="I83" s="106"/>
      <c r="J83" s="106"/>
    </row>
    <row r="84" spans="1:10" x14ac:dyDescent="0.45">
      <c r="A84" s="131">
        <v>83</v>
      </c>
      <c r="B84" s="131">
        <v>83</v>
      </c>
      <c r="C84" s="109">
        <v>120</v>
      </c>
      <c r="D84" s="141">
        <v>0.25</v>
      </c>
      <c r="E84" s="142">
        <f>C84*D84</f>
        <v>30</v>
      </c>
      <c r="F84" s="106" t="s">
        <v>214</v>
      </c>
      <c r="G84" s="106"/>
      <c r="H84" s="106"/>
      <c r="I84" s="106"/>
      <c r="J84" s="106"/>
    </row>
    <row r="85" spans="1:10" x14ac:dyDescent="0.45">
      <c r="A85" s="131">
        <v>84</v>
      </c>
      <c r="B85" s="131">
        <v>84</v>
      </c>
      <c r="C85" s="109">
        <v>90</v>
      </c>
      <c r="D85" s="141">
        <v>0.25</v>
      </c>
      <c r="E85" s="142">
        <f>C85*D85</f>
        <v>22.5</v>
      </c>
      <c r="F85" s="106" t="s">
        <v>214</v>
      </c>
      <c r="G85" s="106"/>
      <c r="H85" s="106"/>
      <c r="I85" s="106"/>
      <c r="J85" s="106"/>
    </row>
    <row r="86" spans="1:10" x14ac:dyDescent="0.45">
      <c r="A86" s="131">
        <v>85</v>
      </c>
      <c r="B86" s="131">
        <v>85</v>
      </c>
      <c r="C86" s="109">
        <v>75</v>
      </c>
      <c r="D86" s="141">
        <v>0.25</v>
      </c>
      <c r="E86" s="142">
        <f>C86*D86</f>
        <v>18.75</v>
      </c>
      <c r="F86" s="106" t="s">
        <v>214</v>
      </c>
      <c r="G86" s="106"/>
      <c r="H86" s="106"/>
      <c r="I86" s="106"/>
      <c r="J86" s="106"/>
    </row>
    <row r="87" spans="1:10" x14ac:dyDescent="0.45">
      <c r="A87" s="131">
        <v>86</v>
      </c>
      <c r="B87" s="131">
        <v>86</v>
      </c>
      <c r="C87" s="109">
        <v>120</v>
      </c>
      <c r="D87" s="141">
        <v>0.25</v>
      </c>
      <c r="E87" s="142">
        <f>C87*D87</f>
        <v>30</v>
      </c>
      <c r="F87" s="106" t="s">
        <v>214</v>
      </c>
      <c r="G87" s="106"/>
      <c r="H87" s="106"/>
      <c r="I87" s="106"/>
      <c r="J87" s="106"/>
    </row>
    <row r="88" spans="1:10" x14ac:dyDescent="0.45">
      <c r="A88" s="131">
        <v>87</v>
      </c>
      <c r="B88" s="131">
        <v>87</v>
      </c>
      <c r="C88" s="109">
        <v>150</v>
      </c>
      <c r="D88" s="141">
        <v>0.25</v>
      </c>
      <c r="E88" s="142">
        <f>C88*D88</f>
        <v>37.5</v>
      </c>
      <c r="F88" s="106" t="s">
        <v>214</v>
      </c>
      <c r="G88" s="106"/>
      <c r="H88" s="106"/>
      <c r="I88" s="106"/>
      <c r="J88" s="106"/>
    </row>
    <row r="89" spans="1:10" x14ac:dyDescent="0.45">
      <c r="A89" s="131">
        <v>88</v>
      </c>
      <c r="B89" s="131">
        <v>88</v>
      </c>
      <c r="C89" s="106">
        <v>35</v>
      </c>
      <c r="D89" s="141">
        <v>0.3</v>
      </c>
      <c r="E89" s="142">
        <f>C89*D89</f>
        <v>10.5</v>
      </c>
      <c r="F89" t="s">
        <v>213</v>
      </c>
    </row>
    <row r="90" spans="1:10" s="73" customFormat="1" x14ac:dyDescent="0.45">
      <c r="A90" s="131">
        <v>89</v>
      </c>
      <c r="B90" s="131">
        <v>89</v>
      </c>
      <c r="C90" s="106">
        <v>50</v>
      </c>
      <c r="D90" s="141">
        <v>0.3</v>
      </c>
      <c r="E90" s="142">
        <f>C90*D90</f>
        <v>15</v>
      </c>
      <c r="F90" s="73" t="s">
        <v>213</v>
      </c>
    </row>
    <row r="91" spans="1:10" x14ac:dyDescent="0.45">
      <c r="A91" s="131">
        <v>90</v>
      </c>
      <c r="B91" s="131">
        <v>90</v>
      </c>
      <c r="C91" s="106">
        <v>50</v>
      </c>
      <c r="D91" s="141">
        <v>0.3</v>
      </c>
      <c r="E91" s="142">
        <f>C91*D91</f>
        <v>15</v>
      </c>
      <c r="F91" t="s">
        <v>213</v>
      </c>
    </row>
    <row r="92" spans="1:10" s="80" customFormat="1" x14ac:dyDescent="0.45">
      <c r="A92" s="131">
        <v>91</v>
      </c>
      <c r="B92" s="131">
        <v>91</v>
      </c>
      <c r="C92" s="106">
        <v>75</v>
      </c>
      <c r="D92" s="141">
        <v>0.3</v>
      </c>
      <c r="E92" s="142">
        <f>C92*D92</f>
        <v>22.5</v>
      </c>
      <c r="F92" s="131" t="s">
        <v>213</v>
      </c>
      <c r="I92" s="81"/>
    </row>
    <row r="93" spans="1:10" x14ac:dyDescent="0.45">
      <c r="A93" s="131">
        <v>92</v>
      </c>
      <c r="B93" s="131">
        <v>92</v>
      </c>
      <c r="C93" s="106">
        <v>40</v>
      </c>
      <c r="D93" s="141">
        <v>0.3</v>
      </c>
      <c r="E93" s="142">
        <f>C93*D93</f>
        <v>12</v>
      </c>
      <c r="F93" s="131" t="s">
        <v>213</v>
      </c>
    </row>
    <row r="94" spans="1:10" s="118" customFormat="1" x14ac:dyDescent="0.45">
      <c r="A94" s="131">
        <v>93</v>
      </c>
      <c r="B94" s="131">
        <v>93</v>
      </c>
      <c r="C94" s="106">
        <v>50</v>
      </c>
      <c r="D94" s="141">
        <v>0.3</v>
      </c>
      <c r="E94" s="142">
        <f>C94*D94</f>
        <v>15</v>
      </c>
      <c r="F94" s="131" t="s">
        <v>213</v>
      </c>
    </row>
    <row r="95" spans="1:10" x14ac:dyDescent="0.45">
      <c r="A95" s="131">
        <v>94</v>
      </c>
      <c r="B95" s="131">
        <v>94</v>
      </c>
      <c r="C95" s="88">
        <v>50</v>
      </c>
      <c r="D95" s="141">
        <v>0.3</v>
      </c>
      <c r="E95" s="142">
        <f>C95*D95</f>
        <v>15</v>
      </c>
      <c r="F95" s="131" t="s">
        <v>213</v>
      </c>
    </row>
    <row r="96" spans="1:10" x14ac:dyDescent="0.45">
      <c r="A96" s="131">
        <v>95</v>
      </c>
      <c r="B96" s="131">
        <v>95</v>
      </c>
      <c r="C96" s="88">
        <v>50</v>
      </c>
      <c r="D96" s="141">
        <v>0.3</v>
      </c>
      <c r="E96" s="142">
        <f>C96*D96</f>
        <v>15</v>
      </c>
      <c r="F96" s="131" t="s">
        <v>213</v>
      </c>
    </row>
    <row r="97" spans="1:6" x14ac:dyDescent="0.45">
      <c r="A97" s="131">
        <v>96</v>
      </c>
      <c r="B97" s="131">
        <v>96</v>
      </c>
      <c r="C97" s="106">
        <v>40</v>
      </c>
      <c r="D97" s="141">
        <v>0.3</v>
      </c>
      <c r="E97" s="142">
        <f>C97*D97</f>
        <v>12</v>
      </c>
      <c r="F97" s="131" t="s">
        <v>213</v>
      </c>
    </row>
    <row r="98" spans="1:6" x14ac:dyDescent="0.45">
      <c r="A98" s="131">
        <v>97</v>
      </c>
      <c r="B98" s="131">
        <v>97</v>
      </c>
      <c r="C98" s="119">
        <v>50</v>
      </c>
      <c r="D98" s="141">
        <v>0.3</v>
      </c>
      <c r="E98" s="142">
        <f>C98*D98</f>
        <v>15</v>
      </c>
      <c r="F98" s="131" t="s">
        <v>213</v>
      </c>
    </row>
    <row r="99" spans="1:6" x14ac:dyDescent="0.45">
      <c r="A99" s="131">
        <v>98</v>
      </c>
      <c r="B99" s="131">
        <v>98</v>
      </c>
      <c r="C99" s="106">
        <v>35</v>
      </c>
      <c r="D99" s="141">
        <v>0.3</v>
      </c>
      <c r="E99" s="142">
        <f>C99*D99</f>
        <v>10.5</v>
      </c>
      <c r="F99" s="131" t="s">
        <v>213</v>
      </c>
    </row>
    <row r="100" spans="1:6" x14ac:dyDescent="0.45">
      <c r="A100" s="131">
        <v>99</v>
      </c>
      <c r="B100" s="131">
        <v>99</v>
      </c>
      <c r="C100" s="88">
        <v>40</v>
      </c>
      <c r="D100" s="141">
        <v>0.3</v>
      </c>
      <c r="E100" s="142">
        <f>C100*D100</f>
        <v>12</v>
      </c>
      <c r="F100" s="131" t="s">
        <v>213</v>
      </c>
    </row>
    <row r="101" spans="1:6" x14ac:dyDescent="0.45">
      <c r="A101" s="131">
        <v>100</v>
      </c>
      <c r="B101" s="131">
        <v>100</v>
      </c>
      <c r="C101" s="106">
        <v>60</v>
      </c>
      <c r="D101" s="141">
        <v>0.3</v>
      </c>
      <c r="E101" s="142">
        <f>C101*D101</f>
        <v>18</v>
      </c>
      <c r="F101" s="131" t="s">
        <v>213</v>
      </c>
    </row>
    <row r="102" spans="1:6" x14ac:dyDescent="0.45">
      <c r="A102" s="131">
        <v>101</v>
      </c>
      <c r="B102" s="131">
        <v>101</v>
      </c>
      <c r="C102" s="88">
        <v>50</v>
      </c>
      <c r="D102" s="141">
        <v>0.3</v>
      </c>
      <c r="E102" s="142">
        <f>C102*D102</f>
        <v>15</v>
      </c>
      <c r="F102" s="131" t="s">
        <v>213</v>
      </c>
    </row>
    <row r="103" spans="1:6" s="124" customFormat="1" x14ac:dyDescent="0.45">
      <c r="A103" s="131">
        <v>102</v>
      </c>
      <c r="B103" s="131">
        <v>102</v>
      </c>
      <c r="C103" s="106">
        <v>50</v>
      </c>
      <c r="D103" s="141">
        <v>0.3</v>
      </c>
      <c r="E103" s="142">
        <f>C103*D103</f>
        <v>15</v>
      </c>
      <c r="F103" s="131" t="s">
        <v>213</v>
      </c>
    </row>
    <row r="104" spans="1:6" x14ac:dyDescent="0.45">
      <c r="A104" s="131">
        <v>103</v>
      </c>
      <c r="B104" s="131">
        <v>103</v>
      </c>
      <c r="C104" s="106">
        <v>50</v>
      </c>
      <c r="D104" s="141">
        <v>0.3</v>
      </c>
      <c r="E104" s="142">
        <f>C104*D104</f>
        <v>15</v>
      </c>
      <c r="F104" s="131" t="s">
        <v>213</v>
      </c>
    </row>
    <row r="105" spans="1:6" x14ac:dyDescent="0.45">
      <c r="A105" s="131">
        <v>104</v>
      </c>
      <c r="B105" s="131">
        <v>104</v>
      </c>
      <c r="C105" s="106">
        <v>50</v>
      </c>
      <c r="D105" s="141">
        <v>0.3</v>
      </c>
      <c r="E105" s="142">
        <f>C105*D105</f>
        <v>15</v>
      </c>
      <c r="F105" s="131" t="s">
        <v>213</v>
      </c>
    </row>
    <row r="106" spans="1:6" x14ac:dyDescent="0.45">
      <c r="A106" s="131">
        <v>105</v>
      </c>
      <c r="B106" s="131">
        <v>105</v>
      </c>
      <c r="C106" s="88">
        <v>50</v>
      </c>
      <c r="D106" s="141">
        <v>0.3</v>
      </c>
      <c r="E106" s="142">
        <f>C106*D106</f>
        <v>15</v>
      </c>
      <c r="F106" s="131" t="s">
        <v>213</v>
      </c>
    </row>
    <row r="107" spans="1:6" s="80" customFormat="1" x14ac:dyDescent="0.45">
      <c r="A107" s="131">
        <v>106</v>
      </c>
      <c r="B107" s="131">
        <v>106</v>
      </c>
      <c r="C107" s="106">
        <v>50</v>
      </c>
      <c r="D107" s="141">
        <v>0.3</v>
      </c>
      <c r="E107" s="142">
        <f>C107*D107</f>
        <v>15</v>
      </c>
      <c r="F107" s="131" t="s">
        <v>213</v>
      </c>
    </row>
    <row r="108" spans="1:6" x14ac:dyDescent="0.45">
      <c r="A108" s="131">
        <v>107</v>
      </c>
      <c r="B108" s="131">
        <v>107</v>
      </c>
      <c r="C108" s="106">
        <v>60</v>
      </c>
      <c r="D108" s="141">
        <v>0.3</v>
      </c>
      <c r="E108" s="142">
        <f>C108*D108</f>
        <v>18</v>
      </c>
      <c r="F108" s="131" t="s">
        <v>213</v>
      </c>
    </row>
    <row r="109" spans="1:6" x14ac:dyDescent="0.45">
      <c r="A109" s="131">
        <v>108</v>
      </c>
      <c r="B109" s="131">
        <v>108</v>
      </c>
      <c r="C109" s="106">
        <v>50</v>
      </c>
      <c r="D109" s="141">
        <v>0.3</v>
      </c>
      <c r="E109" s="142">
        <f>C109*D109</f>
        <v>15</v>
      </c>
      <c r="F109" s="131" t="s">
        <v>213</v>
      </c>
    </row>
    <row r="110" spans="1:6" x14ac:dyDescent="0.45">
      <c r="A110" s="131">
        <v>109</v>
      </c>
      <c r="B110" s="131">
        <v>109</v>
      </c>
      <c r="C110" s="106">
        <v>150</v>
      </c>
      <c r="D110" s="141">
        <v>0.3</v>
      </c>
      <c r="E110" s="142">
        <f>C110*D110</f>
        <v>45</v>
      </c>
      <c r="F110" s="131" t="s">
        <v>213</v>
      </c>
    </row>
    <row r="111" spans="1:6" x14ac:dyDescent="0.45">
      <c r="A111" s="131">
        <v>110</v>
      </c>
      <c r="B111" s="131">
        <v>110</v>
      </c>
      <c r="C111" s="106">
        <v>60</v>
      </c>
      <c r="D111" s="141">
        <v>0.3</v>
      </c>
      <c r="E111" s="142">
        <f>C111*D111</f>
        <v>18</v>
      </c>
      <c r="F111" s="131" t="s">
        <v>213</v>
      </c>
    </row>
    <row r="112" spans="1:6" x14ac:dyDescent="0.45">
      <c r="A112" s="131">
        <v>111</v>
      </c>
      <c r="B112" s="131">
        <v>111</v>
      </c>
      <c r="C112" s="106">
        <v>50</v>
      </c>
      <c r="D112" s="141">
        <v>0.3</v>
      </c>
      <c r="E112" s="142">
        <f>C112*D112</f>
        <v>15</v>
      </c>
      <c r="F112" s="131" t="s">
        <v>213</v>
      </c>
    </row>
    <row r="113" spans="1:6" x14ac:dyDescent="0.45">
      <c r="A113" s="131">
        <v>112</v>
      </c>
      <c r="B113" s="131">
        <v>112</v>
      </c>
      <c r="C113" s="106">
        <v>45</v>
      </c>
      <c r="D113" s="141">
        <v>0.3</v>
      </c>
      <c r="E113" s="142">
        <f>C113*D113</f>
        <v>13.5</v>
      </c>
      <c r="F113" s="131" t="s">
        <v>213</v>
      </c>
    </row>
    <row r="114" spans="1:6" x14ac:dyDescent="0.45">
      <c r="A114" s="131">
        <v>113</v>
      </c>
      <c r="B114" s="131">
        <v>113</v>
      </c>
      <c r="C114" s="106">
        <v>75</v>
      </c>
      <c r="D114" s="141">
        <v>0.3</v>
      </c>
      <c r="E114" s="142">
        <f>C114*D114</f>
        <v>22.5</v>
      </c>
      <c r="F114" s="131" t="s">
        <v>213</v>
      </c>
    </row>
    <row r="115" spans="1:6" x14ac:dyDescent="0.45">
      <c r="A115" s="131">
        <v>114</v>
      </c>
      <c r="B115" s="131">
        <v>114</v>
      </c>
      <c r="C115" s="106">
        <v>60</v>
      </c>
      <c r="D115" s="141">
        <v>0.3</v>
      </c>
      <c r="E115" s="142">
        <f>C115*D115</f>
        <v>18</v>
      </c>
      <c r="F115" s="131" t="s">
        <v>213</v>
      </c>
    </row>
    <row r="116" spans="1:6" x14ac:dyDescent="0.45">
      <c r="A116" s="131">
        <v>115</v>
      </c>
      <c r="B116" s="131">
        <v>115</v>
      </c>
      <c r="C116" s="106">
        <v>65</v>
      </c>
      <c r="D116" s="141">
        <v>0.3</v>
      </c>
      <c r="E116" s="142">
        <f>C116*D116</f>
        <v>19.5</v>
      </c>
      <c r="F116" s="131" t="s">
        <v>213</v>
      </c>
    </row>
    <row r="117" spans="1:6" x14ac:dyDescent="0.45">
      <c r="A117" s="131">
        <v>116</v>
      </c>
      <c r="B117" s="131">
        <v>116</v>
      </c>
      <c r="C117" s="106">
        <v>60</v>
      </c>
      <c r="D117" s="141">
        <v>0.3</v>
      </c>
      <c r="E117" s="142">
        <f>C117*D117</f>
        <v>18</v>
      </c>
      <c r="F117" s="131" t="s">
        <v>213</v>
      </c>
    </row>
    <row r="118" spans="1:6" x14ac:dyDescent="0.45">
      <c r="A118" s="131">
        <v>117</v>
      </c>
      <c r="B118" s="131">
        <v>117</v>
      </c>
      <c r="C118" s="106">
        <v>50</v>
      </c>
      <c r="D118" s="141">
        <v>0.3</v>
      </c>
      <c r="E118" s="142">
        <f>C118*D118</f>
        <v>15</v>
      </c>
      <c r="F118" s="131" t="s">
        <v>213</v>
      </c>
    </row>
    <row r="119" spans="1:6" x14ac:dyDescent="0.45">
      <c r="A119" s="131">
        <v>118</v>
      </c>
      <c r="B119" s="131">
        <v>118</v>
      </c>
      <c r="C119" s="106">
        <v>50</v>
      </c>
      <c r="D119" s="141">
        <v>0.3</v>
      </c>
      <c r="E119" s="142">
        <f>C119*D119</f>
        <v>15</v>
      </c>
      <c r="F119" s="131" t="s">
        <v>213</v>
      </c>
    </row>
    <row r="120" spans="1:6" x14ac:dyDescent="0.45">
      <c r="A120" s="131">
        <v>119</v>
      </c>
      <c r="B120" s="131">
        <v>119</v>
      </c>
      <c r="C120" s="106">
        <v>125</v>
      </c>
      <c r="D120" s="141">
        <v>0.3</v>
      </c>
      <c r="E120" s="142">
        <f>C120*D120</f>
        <v>37.5</v>
      </c>
      <c r="F120" s="131" t="s">
        <v>213</v>
      </c>
    </row>
    <row r="121" spans="1:6" x14ac:dyDescent="0.45">
      <c r="A121" s="131">
        <v>120</v>
      </c>
      <c r="B121" s="131">
        <v>120</v>
      </c>
      <c r="C121" s="106">
        <v>25</v>
      </c>
      <c r="D121" s="141">
        <v>0.3</v>
      </c>
      <c r="E121" s="142">
        <f>C121*D121</f>
        <v>7.5</v>
      </c>
      <c r="F121" s="131" t="s">
        <v>213</v>
      </c>
    </row>
    <row r="122" spans="1:6" x14ac:dyDescent="0.45">
      <c r="A122" s="131">
        <v>121</v>
      </c>
      <c r="B122" s="131">
        <v>121</v>
      </c>
      <c r="C122" s="106">
        <v>75</v>
      </c>
      <c r="D122" s="141">
        <v>0.3</v>
      </c>
      <c r="E122" s="142">
        <f>C122*D122</f>
        <v>22.5</v>
      </c>
      <c r="F122" s="131" t="s">
        <v>213</v>
      </c>
    </row>
    <row r="123" spans="1:6" s="117" customFormat="1" x14ac:dyDescent="0.45">
      <c r="A123" s="131">
        <v>122</v>
      </c>
      <c r="B123" s="131">
        <v>122</v>
      </c>
      <c r="C123" s="88">
        <v>75</v>
      </c>
      <c r="D123" s="141">
        <v>0.3</v>
      </c>
      <c r="E123" s="142">
        <f>C123*D123</f>
        <v>22.5</v>
      </c>
      <c r="F123" s="131" t="s">
        <v>213</v>
      </c>
    </row>
    <row r="124" spans="1:6" x14ac:dyDescent="0.45">
      <c r="A124" s="131">
        <v>123</v>
      </c>
      <c r="B124" s="131">
        <v>123</v>
      </c>
      <c r="C124" s="106">
        <v>75</v>
      </c>
      <c r="D124" s="141">
        <v>0.3</v>
      </c>
      <c r="E124" s="142">
        <f>C124*D124</f>
        <v>22.5</v>
      </c>
      <c r="F124" s="131" t="s">
        <v>213</v>
      </c>
    </row>
    <row r="125" spans="1:6" x14ac:dyDescent="0.45">
      <c r="A125" s="131">
        <v>124</v>
      </c>
      <c r="B125" s="131">
        <v>124</v>
      </c>
      <c r="C125" s="106">
        <v>50</v>
      </c>
      <c r="D125" s="141">
        <v>0.3</v>
      </c>
      <c r="E125" s="142">
        <f>C125*D125</f>
        <v>15</v>
      </c>
      <c r="F125" s="131" t="s">
        <v>213</v>
      </c>
    </row>
    <row r="126" spans="1:6" x14ac:dyDescent="0.45">
      <c r="A126" s="131">
        <v>125</v>
      </c>
      <c r="B126" s="131">
        <v>125</v>
      </c>
      <c r="C126" s="106">
        <v>25</v>
      </c>
      <c r="D126" s="141">
        <v>0.3</v>
      </c>
      <c r="E126" s="142">
        <f>C126*D126</f>
        <v>7.5</v>
      </c>
      <c r="F126" s="131" t="s">
        <v>213</v>
      </c>
    </row>
    <row r="127" spans="1:6" x14ac:dyDescent="0.45">
      <c r="A127" s="131">
        <v>126</v>
      </c>
      <c r="B127" s="131">
        <v>126</v>
      </c>
      <c r="C127" s="106">
        <v>50</v>
      </c>
      <c r="D127" s="141">
        <v>0.3</v>
      </c>
      <c r="E127" s="142">
        <f>C127*D127</f>
        <v>15</v>
      </c>
      <c r="F127" s="131" t="s">
        <v>213</v>
      </c>
    </row>
    <row r="128" spans="1:6" s="124" customFormat="1" x14ac:dyDescent="0.45">
      <c r="A128" s="131">
        <v>127</v>
      </c>
      <c r="B128" s="131">
        <v>127</v>
      </c>
      <c r="C128" s="88">
        <v>75</v>
      </c>
      <c r="D128" s="141">
        <v>0.3</v>
      </c>
      <c r="E128" s="142">
        <f>C128*D128</f>
        <v>22.5</v>
      </c>
      <c r="F128" s="131" t="s">
        <v>213</v>
      </c>
    </row>
    <row r="129" spans="1:6" x14ac:dyDescent="0.45">
      <c r="A129" s="131">
        <v>128</v>
      </c>
      <c r="B129" s="131">
        <v>128</v>
      </c>
      <c r="C129" s="106">
        <v>40</v>
      </c>
      <c r="D129" s="141">
        <v>0.3</v>
      </c>
      <c r="E129" s="142">
        <f>C129*D129</f>
        <v>12</v>
      </c>
      <c r="F129" s="131" t="s">
        <v>213</v>
      </c>
    </row>
    <row r="130" spans="1:6" s="111" customFormat="1" x14ac:dyDescent="0.45">
      <c r="A130" s="131">
        <v>129</v>
      </c>
      <c r="B130" s="131">
        <v>129</v>
      </c>
      <c r="C130" s="106">
        <v>125</v>
      </c>
      <c r="D130" s="141">
        <v>0.3</v>
      </c>
      <c r="E130" s="142">
        <f>C130*D130</f>
        <v>37.5</v>
      </c>
      <c r="F130" s="131" t="s">
        <v>213</v>
      </c>
    </row>
    <row r="131" spans="1:6" x14ac:dyDescent="0.45">
      <c r="A131" s="131">
        <v>130</v>
      </c>
      <c r="B131" s="131">
        <v>130</v>
      </c>
      <c r="C131" s="106">
        <v>70</v>
      </c>
      <c r="D131" s="141">
        <v>0.3</v>
      </c>
      <c r="E131" s="142">
        <f>C131*D131</f>
        <v>21</v>
      </c>
      <c r="F131" s="131" t="s">
        <v>213</v>
      </c>
    </row>
    <row r="132" spans="1:6" x14ac:dyDescent="0.45">
      <c r="A132" s="131">
        <v>131</v>
      </c>
      <c r="B132" s="131">
        <v>131</v>
      </c>
      <c r="C132" s="106">
        <v>50</v>
      </c>
      <c r="D132" s="141">
        <v>0.3</v>
      </c>
      <c r="E132" s="142">
        <f>C132*D132</f>
        <v>15</v>
      </c>
      <c r="F132" s="131" t="s">
        <v>213</v>
      </c>
    </row>
    <row r="133" spans="1:6" s="120" customFormat="1" x14ac:dyDescent="0.45">
      <c r="A133" s="131">
        <v>132</v>
      </c>
      <c r="B133" s="131">
        <v>132</v>
      </c>
      <c r="C133" s="88">
        <v>60</v>
      </c>
      <c r="D133" s="141">
        <v>0.3</v>
      </c>
      <c r="E133" s="142">
        <f>C133*D133</f>
        <v>18</v>
      </c>
      <c r="F133" s="131" t="s">
        <v>213</v>
      </c>
    </row>
    <row r="134" spans="1:6" x14ac:dyDescent="0.45">
      <c r="A134" s="131">
        <v>133</v>
      </c>
      <c r="B134" s="131">
        <v>133</v>
      </c>
      <c r="C134" s="88">
        <v>75</v>
      </c>
      <c r="D134" s="141">
        <v>0.3</v>
      </c>
      <c r="E134" s="142">
        <f>C134*D134</f>
        <v>22.5</v>
      </c>
      <c r="F134" s="131" t="s">
        <v>213</v>
      </c>
    </row>
    <row r="135" spans="1:6" x14ac:dyDescent="0.45">
      <c r="A135" s="131">
        <v>134</v>
      </c>
      <c r="B135" s="131">
        <v>134</v>
      </c>
      <c r="C135" s="106">
        <v>60</v>
      </c>
      <c r="D135" s="141">
        <v>0.3</v>
      </c>
      <c r="E135" s="142">
        <f>C135*D135</f>
        <v>18</v>
      </c>
      <c r="F135" s="131" t="s">
        <v>213</v>
      </c>
    </row>
    <row r="136" spans="1:6" x14ac:dyDescent="0.45">
      <c r="A136" s="131">
        <v>135</v>
      </c>
      <c r="B136" s="131">
        <v>135</v>
      </c>
      <c r="C136" s="88">
        <v>50</v>
      </c>
      <c r="D136" s="141">
        <v>0.3</v>
      </c>
      <c r="E136" s="142">
        <f>C136*D136</f>
        <v>15</v>
      </c>
      <c r="F136" s="131" t="s">
        <v>213</v>
      </c>
    </row>
    <row r="137" spans="1:6" x14ac:dyDescent="0.45">
      <c r="A137" s="131">
        <v>136</v>
      </c>
      <c r="B137" s="131">
        <v>136</v>
      </c>
      <c r="C137" s="106">
        <v>50</v>
      </c>
      <c r="D137" s="141">
        <v>0.3</v>
      </c>
      <c r="E137" s="142">
        <f>C137*D137</f>
        <v>15</v>
      </c>
      <c r="F137" s="131" t="s">
        <v>213</v>
      </c>
    </row>
    <row r="138" spans="1:6" x14ac:dyDescent="0.45">
      <c r="A138" s="131">
        <v>137</v>
      </c>
      <c r="B138" s="131">
        <v>137</v>
      </c>
      <c r="C138" s="106">
        <v>60</v>
      </c>
      <c r="D138" s="141">
        <v>0.3</v>
      </c>
      <c r="E138" s="142">
        <f>C138*D138</f>
        <v>18</v>
      </c>
      <c r="F138" s="131" t="s">
        <v>213</v>
      </c>
    </row>
    <row r="139" spans="1:6" x14ac:dyDescent="0.45">
      <c r="A139" s="131">
        <v>138</v>
      </c>
      <c r="B139" s="131">
        <v>138</v>
      </c>
      <c r="C139" s="106">
        <v>60</v>
      </c>
      <c r="D139" s="141">
        <v>0.3</v>
      </c>
      <c r="E139" s="142">
        <f>C139*D139</f>
        <v>18</v>
      </c>
      <c r="F139" s="131" t="s">
        <v>213</v>
      </c>
    </row>
    <row r="140" spans="1:6" x14ac:dyDescent="0.45">
      <c r="A140" s="131">
        <v>139</v>
      </c>
      <c r="B140" s="131">
        <v>139</v>
      </c>
      <c r="C140" s="106">
        <v>60</v>
      </c>
      <c r="D140" s="141">
        <v>0.3</v>
      </c>
      <c r="E140" s="142">
        <f>C140*D140</f>
        <v>18</v>
      </c>
      <c r="F140" s="131" t="s">
        <v>213</v>
      </c>
    </row>
    <row r="141" spans="1:6" x14ac:dyDescent="0.45">
      <c r="A141" s="131">
        <v>140</v>
      </c>
      <c r="B141" s="131">
        <v>140</v>
      </c>
      <c r="C141" s="106">
        <v>75</v>
      </c>
      <c r="D141" s="141">
        <v>0.3</v>
      </c>
      <c r="E141" s="142">
        <f>C141*D141</f>
        <v>22.5</v>
      </c>
      <c r="F141" s="131" t="s">
        <v>213</v>
      </c>
    </row>
    <row r="142" spans="1:6" x14ac:dyDescent="0.45">
      <c r="A142" s="131">
        <v>141</v>
      </c>
      <c r="B142" s="131">
        <v>141</v>
      </c>
      <c r="C142" s="106">
        <v>60</v>
      </c>
      <c r="D142" s="141">
        <v>0.3</v>
      </c>
      <c r="E142" s="142">
        <f>C142*D142</f>
        <v>18</v>
      </c>
      <c r="F142" s="131" t="s">
        <v>213</v>
      </c>
    </row>
    <row r="143" spans="1:6" x14ac:dyDescent="0.45">
      <c r="A143" s="131">
        <v>142</v>
      </c>
      <c r="B143" s="131">
        <v>142</v>
      </c>
      <c r="C143" s="106">
        <v>75</v>
      </c>
      <c r="D143" s="141">
        <v>0.3</v>
      </c>
      <c r="E143" s="142">
        <f>C143*D143</f>
        <v>22.5</v>
      </c>
      <c r="F143" s="131" t="s">
        <v>213</v>
      </c>
    </row>
    <row r="144" spans="1:6" x14ac:dyDescent="0.45">
      <c r="A144" s="131">
        <v>143</v>
      </c>
      <c r="B144" s="131">
        <v>143</v>
      </c>
      <c r="C144" s="106">
        <v>85</v>
      </c>
      <c r="D144" s="141">
        <v>0.3</v>
      </c>
      <c r="E144" s="142">
        <f>C144*D144</f>
        <v>25.5</v>
      </c>
      <c r="F144" s="131" t="s">
        <v>213</v>
      </c>
    </row>
    <row r="145" spans="1:6" x14ac:dyDescent="0.45">
      <c r="A145" s="131">
        <v>144</v>
      </c>
      <c r="B145" s="131">
        <v>144</v>
      </c>
      <c r="C145" s="106">
        <v>50</v>
      </c>
      <c r="D145" s="141">
        <v>0.3</v>
      </c>
      <c r="E145" s="142">
        <f>C145*D145</f>
        <v>15</v>
      </c>
      <c r="F145" s="131" t="s">
        <v>213</v>
      </c>
    </row>
    <row r="146" spans="1:6" s="110" customFormat="1" x14ac:dyDescent="0.45">
      <c r="A146" s="131">
        <v>145</v>
      </c>
      <c r="B146" s="131">
        <v>145</v>
      </c>
      <c r="C146" s="106">
        <v>60</v>
      </c>
      <c r="D146" s="141">
        <v>0.3</v>
      </c>
      <c r="E146" s="142">
        <f>C146*D146</f>
        <v>18</v>
      </c>
      <c r="F146" s="131" t="s">
        <v>213</v>
      </c>
    </row>
    <row r="147" spans="1:6" x14ac:dyDescent="0.45">
      <c r="A147" s="131">
        <v>146</v>
      </c>
      <c r="B147" s="131">
        <v>146</v>
      </c>
      <c r="C147" s="106">
        <v>130</v>
      </c>
      <c r="D147" s="141">
        <v>0.3</v>
      </c>
      <c r="E147" s="142">
        <f>C147*D147</f>
        <v>39</v>
      </c>
      <c r="F147" s="131" t="s">
        <v>213</v>
      </c>
    </row>
    <row r="148" spans="1:6" s="110" customFormat="1" x14ac:dyDescent="0.45">
      <c r="A148" s="131">
        <v>147</v>
      </c>
      <c r="B148" s="131">
        <v>147</v>
      </c>
      <c r="C148" s="106">
        <v>50</v>
      </c>
      <c r="D148" s="141">
        <v>0.3</v>
      </c>
      <c r="E148" s="142">
        <f>C148*D148</f>
        <v>15</v>
      </c>
      <c r="F148" s="131" t="s">
        <v>213</v>
      </c>
    </row>
    <row r="149" spans="1:6" x14ac:dyDescent="0.45">
      <c r="A149" s="131">
        <v>148</v>
      </c>
      <c r="B149" s="131">
        <v>148</v>
      </c>
      <c r="C149" s="106">
        <v>45</v>
      </c>
      <c r="D149" s="141">
        <v>0.3</v>
      </c>
      <c r="E149" s="142">
        <f>C149*D149</f>
        <v>13.5</v>
      </c>
      <c r="F149" s="131" t="s">
        <v>213</v>
      </c>
    </row>
    <row r="150" spans="1:6" x14ac:dyDescent="0.45">
      <c r="A150" s="131">
        <v>149</v>
      </c>
      <c r="B150" s="131">
        <v>149</v>
      </c>
      <c r="C150" s="106">
        <v>60</v>
      </c>
      <c r="D150" s="141">
        <v>0.3</v>
      </c>
      <c r="E150" s="142">
        <f>C150*D150</f>
        <v>18</v>
      </c>
      <c r="F150" s="131" t="s">
        <v>213</v>
      </c>
    </row>
    <row r="151" spans="1:6" s="111" customFormat="1" x14ac:dyDescent="0.45">
      <c r="A151" s="131">
        <v>150</v>
      </c>
      <c r="B151" s="131">
        <v>150</v>
      </c>
      <c r="C151" s="88">
        <v>75</v>
      </c>
      <c r="D151" s="141">
        <v>0.3</v>
      </c>
      <c r="E151" s="142">
        <f>C151*D151</f>
        <v>22.5</v>
      </c>
      <c r="F151" s="131" t="s">
        <v>213</v>
      </c>
    </row>
    <row r="152" spans="1:6" s="118" customFormat="1" x14ac:dyDescent="0.45">
      <c r="A152" s="131">
        <v>151</v>
      </c>
      <c r="B152" s="131">
        <v>151</v>
      </c>
      <c r="C152" s="106">
        <v>50</v>
      </c>
      <c r="D152" s="141">
        <v>0.3</v>
      </c>
      <c r="E152" s="142">
        <f>C152*D152</f>
        <v>15</v>
      </c>
      <c r="F152" s="131" t="s">
        <v>213</v>
      </c>
    </row>
    <row r="153" spans="1:6" x14ac:dyDescent="0.45">
      <c r="A153" s="131">
        <v>152</v>
      </c>
      <c r="B153" s="131">
        <v>152</v>
      </c>
      <c r="C153" s="88">
        <v>75</v>
      </c>
      <c r="D153" s="141">
        <v>0.3</v>
      </c>
      <c r="E153" s="142">
        <f>C153*D153</f>
        <v>22.5</v>
      </c>
      <c r="F153" s="131" t="s">
        <v>213</v>
      </c>
    </row>
    <row r="154" spans="1:6" x14ac:dyDescent="0.45">
      <c r="A154" s="131">
        <v>153</v>
      </c>
      <c r="B154" s="131">
        <v>153</v>
      </c>
      <c r="C154" s="106">
        <v>40</v>
      </c>
      <c r="D154" s="141">
        <v>0.3</v>
      </c>
      <c r="E154" s="142">
        <f>C154*D154</f>
        <v>12</v>
      </c>
      <c r="F154" s="131" t="s">
        <v>213</v>
      </c>
    </row>
    <row r="155" spans="1:6" s="95" customFormat="1" x14ac:dyDescent="0.45">
      <c r="A155" s="131">
        <v>154</v>
      </c>
      <c r="B155" s="131">
        <v>154</v>
      </c>
      <c r="C155" s="106">
        <v>100</v>
      </c>
      <c r="D155" s="141">
        <v>0.3</v>
      </c>
      <c r="E155" s="142">
        <f>C155*D155</f>
        <v>30</v>
      </c>
      <c r="F155" s="131" t="s">
        <v>213</v>
      </c>
    </row>
    <row r="156" spans="1:6" x14ac:dyDescent="0.45">
      <c r="A156" s="131">
        <v>155</v>
      </c>
      <c r="B156" s="131">
        <v>155</v>
      </c>
      <c r="C156" s="88">
        <v>50</v>
      </c>
      <c r="D156" s="141">
        <v>0.3</v>
      </c>
      <c r="E156" s="142">
        <f>C156*D156</f>
        <v>15</v>
      </c>
      <c r="F156" s="131" t="s">
        <v>213</v>
      </c>
    </row>
    <row r="157" spans="1:6" x14ac:dyDescent="0.45">
      <c r="A157" s="131">
        <v>156</v>
      </c>
      <c r="B157" s="131">
        <v>156</v>
      </c>
      <c r="C157" s="106">
        <v>60</v>
      </c>
      <c r="D157" s="141">
        <v>0.3</v>
      </c>
      <c r="E157" s="142">
        <f>C157*D157</f>
        <v>18</v>
      </c>
      <c r="F157" s="131" t="s">
        <v>213</v>
      </c>
    </row>
    <row r="158" spans="1:6" s="120" customFormat="1" x14ac:dyDescent="0.45">
      <c r="A158" s="131">
        <v>157</v>
      </c>
      <c r="B158" s="131">
        <v>157</v>
      </c>
      <c r="C158" s="88">
        <v>60</v>
      </c>
      <c r="D158" s="141">
        <v>0.3</v>
      </c>
      <c r="E158" s="142">
        <f>C158*D158</f>
        <v>18</v>
      </c>
      <c r="F158" s="131" t="s">
        <v>213</v>
      </c>
    </row>
    <row r="159" spans="1:6" x14ac:dyDescent="0.45">
      <c r="A159" s="131">
        <v>158</v>
      </c>
      <c r="B159" s="131">
        <v>158</v>
      </c>
      <c r="C159" s="106">
        <v>60</v>
      </c>
      <c r="D159" s="141">
        <v>0.3</v>
      </c>
      <c r="E159" s="142">
        <f>C159*D159</f>
        <v>18</v>
      </c>
      <c r="F159" s="131" t="s">
        <v>213</v>
      </c>
    </row>
    <row r="160" spans="1:6" x14ac:dyDescent="0.45">
      <c r="A160" s="131">
        <v>159</v>
      </c>
      <c r="B160" s="131">
        <v>159</v>
      </c>
      <c r="C160" s="106">
        <v>60</v>
      </c>
      <c r="D160" s="141">
        <v>0.3</v>
      </c>
      <c r="E160" s="142">
        <f>C160*D160</f>
        <v>18</v>
      </c>
      <c r="F160" s="131" t="s">
        <v>213</v>
      </c>
    </row>
    <row r="161" spans="1:6" x14ac:dyDescent="0.45">
      <c r="A161" s="131">
        <v>160</v>
      </c>
      <c r="B161" s="131">
        <v>160</v>
      </c>
      <c r="C161" s="106">
        <v>60</v>
      </c>
      <c r="D161" s="141">
        <v>0.3</v>
      </c>
      <c r="E161" s="142">
        <f>C161*D161</f>
        <v>18</v>
      </c>
      <c r="F161" s="131" t="s">
        <v>213</v>
      </c>
    </row>
    <row r="162" spans="1:6" x14ac:dyDescent="0.45">
      <c r="A162" s="131">
        <v>161</v>
      </c>
      <c r="B162" s="131">
        <v>161</v>
      </c>
      <c r="C162" s="106">
        <v>85</v>
      </c>
      <c r="D162" s="141">
        <v>0.3</v>
      </c>
      <c r="E162" s="142">
        <f>C162*D162</f>
        <v>25.5</v>
      </c>
      <c r="F162" s="131" t="s">
        <v>213</v>
      </c>
    </row>
    <row r="163" spans="1:6" x14ac:dyDescent="0.45">
      <c r="A163" s="131">
        <v>162</v>
      </c>
      <c r="B163" s="131">
        <v>162</v>
      </c>
      <c r="C163" s="106">
        <v>60</v>
      </c>
      <c r="D163" s="141">
        <v>0.3</v>
      </c>
      <c r="E163" s="142">
        <f>C163*D163</f>
        <v>18</v>
      </c>
      <c r="F163" s="131" t="s">
        <v>213</v>
      </c>
    </row>
    <row r="164" spans="1:6" x14ac:dyDescent="0.45">
      <c r="A164" s="131">
        <v>163</v>
      </c>
      <c r="B164" s="131">
        <v>163</v>
      </c>
      <c r="C164" s="106">
        <v>50</v>
      </c>
      <c r="D164" s="141">
        <v>0.3</v>
      </c>
      <c r="E164" s="142">
        <f>C164*D164</f>
        <v>15</v>
      </c>
      <c r="F164" s="131" t="s">
        <v>213</v>
      </c>
    </row>
    <row r="165" spans="1:6" x14ac:dyDescent="0.45">
      <c r="A165" s="131">
        <v>164</v>
      </c>
      <c r="B165" s="131">
        <v>164</v>
      </c>
      <c r="C165" s="106">
        <v>60</v>
      </c>
      <c r="D165" s="141">
        <v>0.3</v>
      </c>
      <c r="E165" s="142">
        <f>C165*D165</f>
        <v>18</v>
      </c>
      <c r="F165" s="131" t="s">
        <v>213</v>
      </c>
    </row>
    <row r="166" spans="1:6" x14ac:dyDescent="0.45">
      <c r="A166" s="131">
        <v>165</v>
      </c>
      <c r="B166" s="131">
        <v>165</v>
      </c>
      <c r="C166" s="106">
        <v>50</v>
      </c>
      <c r="D166" s="141">
        <v>0.3</v>
      </c>
      <c r="E166" s="142">
        <f>C166*D166</f>
        <v>15</v>
      </c>
      <c r="F166" s="131" t="s">
        <v>213</v>
      </c>
    </row>
    <row r="167" spans="1:6" x14ac:dyDescent="0.45">
      <c r="A167" s="131">
        <v>166</v>
      </c>
      <c r="B167" s="131">
        <v>166</v>
      </c>
      <c r="C167" s="88">
        <v>25</v>
      </c>
      <c r="D167" s="141">
        <v>0.3</v>
      </c>
      <c r="E167" s="142">
        <f>C167*D167</f>
        <v>7.5</v>
      </c>
      <c r="F167" s="131" t="s">
        <v>213</v>
      </c>
    </row>
    <row r="168" spans="1:6" x14ac:dyDescent="0.45">
      <c r="A168" s="131">
        <v>167</v>
      </c>
      <c r="B168" s="131">
        <v>167</v>
      </c>
      <c r="C168" s="106">
        <v>60</v>
      </c>
      <c r="D168" s="141">
        <v>0.3</v>
      </c>
      <c r="E168" s="142">
        <f>C168*D168</f>
        <v>18</v>
      </c>
      <c r="F168" s="131" t="s">
        <v>213</v>
      </c>
    </row>
    <row r="169" spans="1:6" x14ac:dyDescent="0.45">
      <c r="A169" s="131">
        <v>168</v>
      </c>
      <c r="B169" s="131">
        <v>168</v>
      </c>
      <c r="C169" s="106">
        <v>75</v>
      </c>
      <c r="D169" s="141">
        <v>0.3</v>
      </c>
      <c r="E169" s="142">
        <f>C169*D169</f>
        <v>22.5</v>
      </c>
      <c r="F169" s="131" t="s">
        <v>213</v>
      </c>
    </row>
    <row r="170" spans="1:6" s="111" customFormat="1" x14ac:dyDescent="0.45">
      <c r="A170" s="131">
        <v>169</v>
      </c>
      <c r="B170" s="131">
        <v>169</v>
      </c>
      <c r="C170" s="106">
        <v>50</v>
      </c>
      <c r="D170" s="141">
        <v>0.3</v>
      </c>
      <c r="E170" s="142">
        <f>C170*D170</f>
        <v>15</v>
      </c>
      <c r="F170" s="131" t="s">
        <v>213</v>
      </c>
    </row>
    <row r="171" spans="1:6" s="111" customFormat="1" x14ac:dyDescent="0.45">
      <c r="A171" s="131">
        <v>170</v>
      </c>
      <c r="B171" s="131">
        <v>170</v>
      </c>
      <c r="C171" s="106">
        <v>30</v>
      </c>
      <c r="D171" s="141">
        <v>0.3</v>
      </c>
      <c r="E171" s="142">
        <f>C171*D171</f>
        <v>9</v>
      </c>
      <c r="F171" s="131" t="s">
        <v>213</v>
      </c>
    </row>
    <row r="172" spans="1:6" s="111" customFormat="1" x14ac:dyDescent="0.45">
      <c r="A172" s="131">
        <v>171</v>
      </c>
      <c r="B172" s="131">
        <v>171</v>
      </c>
      <c r="C172" s="106">
        <v>60</v>
      </c>
      <c r="D172" s="141">
        <v>0.3</v>
      </c>
      <c r="E172" s="142">
        <f>C172*D172</f>
        <v>18</v>
      </c>
      <c r="F172" s="131" t="s">
        <v>213</v>
      </c>
    </row>
    <row r="173" spans="1:6" s="114" customFormat="1" x14ac:dyDescent="0.45">
      <c r="A173" s="131">
        <v>172</v>
      </c>
      <c r="B173" s="131">
        <v>172</v>
      </c>
      <c r="C173" s="106">
        <v>60</v>
      </c>
      <c r="D173" s="141">
        <v>0.3</v>
      </c>
      <c r="E173" s="142">
        <f>C173*D173</f>
        <v>18</v>
      </c>
      <c r="F173" s="131" t="s">
        <v>213</v>
      </c>
    </row>
    <row r="174" spans="1:6" s="114" customFormat="1" x14ac:dyDescent="0.45">
      <c r="A174" s="131">
        <v>173</v>
      </c>
      <c r="B174" s="131">
        <v>173</v>
      </c>
      <c r="C174" s="106">
        <v>25</v>
      </c>
      <c r="D174" s="141">
        <v>0.3</v>
      </c>
      <c r="E174" s="142">
        <f>C174*D174</f>
        <v>7.5</v>
      </c>
      <c r="F174" s="131" t="s">
        <v>213</v>
      </c>
    </row>
    <row r="175" spans="1:6" s="130" customFormat="1" x14ac:dyDescent="0.45">
      <c r="A175" s="131">
        <v>174</v>
      </c>
      <c r="B175" s="131">
        <v>174</v>
      </c>
      <c r="C175" s="88">
        <v>50</v>
      </c>
      <c r="D175" s="141">
        <v>0.3</v>
      </c>
      <c r="E175" s="142">
        <f>C175*D175</f>
        <v>15</v>
      </c>
      <c r="F175" s="131" t="s">
        <v>213</v>
      </c>
    </row>
  </sheetData>
  <pageMargins left="0.7" right="0.7" top="0.75" bottom="0.75" header="0.3" footer="0.3"/>
  <pageSetup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47"/>
  <sheetViews>
    <sheetView workbookViewId="0">
      <selection activeCell="E48" sqref="A5:E48"/>
    </sheetView>
  </sheetViews>
  <sheetFormatPr defaultRowHeight="14.25" x14ac:dyDescent="0.45"/>
  <cols>
    <col min="1" max="4" width="19.73046875" customWidth="1"/>
  </cols>
  <sheetData>
    <row r="1" spans="1:8" ht="21" x14ac:dyDescent="0.65">
      <c r="A1" s="23" t="s">
        <v>54</v>
      </c>
    </row>
    <row r="2" spans="1:8" ht="21" x14ac:dyDescent="0.45">
      <c r="A2" s="26" t="str">
        <f>'This Week'!A1</f>
        <v>Work Week August 17 to August 23, 2020</v>
      </c>
      <c r="B2" s="26"/>
      <c r="C2" s="26"/>
      <c r="D2" s="26"/>
      <c r="E2" s="27"/>
      <c r="F2" s="27"/>
    </row>
    <row r="3" spans="1:8" x14ac:dyDescent="0.45">
      <c r="A3" s="1"/>
      <c r="B3" s="1"/>
      <c r="C3" s="10"/>
      <c r="D3" s="10"/>
    </row>
    <row r="4" spans="1:8" ht="14.25" customHeight="1" x14ac:dyDescent="0.45">
      <c r="A4" s="40"/>
      <c r="B4" s="125" t="s">
        <v>0</v>
      </c>
      <c r="C4" s="3"/>
      <c r="D4" s="12" t="s">
        <v>1</v>
      </c>
    </row>
    <row r="5" spans="1:8" ht="16.149999999999999" thickBot="1" x14ac:dyDescent="0.5">
      <c r="A5" s="4" t="s">
        <v>2</v>
      </c>
      <c r="B5" s="4"/>
      <c r="C5" s="4"/>
      <c r="D5" s="5" t="s">
        <v>9</v>
      </c>
    </row>
    <row r="6" spans="1:8" ht="15.75" x14ac:dyDescent="0.45">
      <c r="A6" s="54"/>
      <c r="B6" s="64" t="s">
        <v>104</v>
      </c>
      <c r="C6" s="37"/>
      <c r="D6" s="32" t="e">
        <f>VLOOKUP(B6,'This Week'!$B$1:$F$53,5,FALSE)</f>
        <v>#N/A</v>
      </c>
    </row>
    <row r="7" spans="1:8" s="101" customFormat="1" ht="15.75" x14ac:dyDescent="0.45">
      <c r="A7" s="55"/>
      <c r="B7" s="64" t="s">
        <v>120</v>
      </c>
      <c r="C7" s="39"/>
      <c r="D7" s="32" t="e">
        <f>VLOOKUP(B7,'This Week'!$B$1:$F$53,5,FALSE)</f>
        <v>#N/A</v>
      </c>
    </row>
    <row r="8" spans="1:8" s="107" customFormat="1" ht="15.75" x14ac:dyDescent="0.45">
      <c r="A8" s="21"/>
      <c r="B8" s="64" t="s">
        <v>142</v>
      </c>
      <c r="C8" s="21"/>
      <c r="D8" s="32" t="e">
        <f>VLOOKUP(B8,'This Week'!$B$1:$F$53,5,FALSE)</f>
        <v>#N/A</v>
      </c>
    </row>
    <row r="9" spans="1:8" s="129" customFormat="1" ht="15.75" x14ac:dyDescent="0.45">
      <c r="A9" s="21"/>
      <c r="B9" s="64" t="s">
        <v>91</v>
      </c>
      <c r="C9" s="21"/>
      <c r="D9" s="32" t="e">
        <f>VLOOKUP(B9,'This Week'!$B$1:$F$53,5,FALSE)</f>
        <v>#N/A</v>
      </c>
    </row>
    <row r="10" spans="1:8" s="107" customFormat="1" ht="15.75" x14ac:dyDescent="0.45">
      <c r="A10" s="21"/>
      <c r="B10" s="64" t="s">
        <v>199</v>
      </c>
      <c r="C10" s="21"/>
      <c r="D10" s="32" t="e">
        <f>VLOOKUP(B10,'This Week'!$B$1:$F$53,5,FALSE)</f>
        <v>#N/A</v>
      </c>
    </row>
    <row r="11" spans="1:8" s="114" customFormat="1" ht="15.75" x14ac:dyDescent="0.45">
      <c r="A11" s="19"/>
      <c r="B11" s="64" t="s">
        <v>24</v>
      </c>
      <c r="C11" s="19"/>
      <c r="D11" s="32" t="e">
        <f>VLOOKUP(B11,'This Week'!$B$1:$F$53,5,FALSE)</f>
        <v>#N/A</v>
      </c>
    </row>
    <row r="12" spans="1:8" s="101" customFormat="1" ht="15.75" x14ac:dyDescent="0.45">
      <c r="A12" s="55"/>
      <c r="B12" s="64" t="s">
        <v>24</v>
      </c>
      <c r="C12" s="39"/>
      <c r="D12" s="32" t="e">
        <f>VLOOKUP(B12,'This Week'!$B$1:$F$53,5,FALSE)</f>
        <v>#N/A</v>
      </c>
      <c r="G12" s="107"/>
    </row>
    <row r="13" spans="1:8" s="87" customFormat="1" ht="16.149999999999999" thickBot="1" x14ac:dyDescent="0.55000000000000004">
      <c r="A13" s="68" t="s">
        <v>3</v>
      </c>
      <c r="B13" s="116" t="s">
        <v>9</v>
      </c>
      <c r="C13" s="69"/>
      <c r="D13" s="60"/>
    </row>
    <row r="14" spans="1:8" s="87" customFormat="1" ht="15.75" x14ac:dyDescent="0.45">
      <c r="A14" s="47"/>
      <c r="B14" s="64" t="s">
        <v>72</v>
      </c>
      <c r="C14" s="39"/>
      <c r="D14" s="32" t="e">
        <f>VLOOKUP(B14,'This Week'!$B$1:$F$59,5,FALSE)</f>
        <v>#N/A</v>
      </c>
      <c r="H14" s="129"/>
    </row>
    <row r="15" spans="1:8" s="108" customFormat="1" ht="15.75" x14ac:dyDescent="0.45">
      <c r="A15" s="31"/>
      <c r="B15" s="70" t="s">
        <v>51</v>
      </c>
      <c r="C15" s="31"/>
      <c r="D15" s="32" t="e">
        <f>VLOOKUP(B15,'This Week'!$B$1:$F$59,5,FALSE)</f>
        <v>#N/A</v>
      </c>
    </row>
    <row r="16" spans="1:8" s="111" customFormat="1" ht="15.75" x14ac:dyDescent="0.45">
      <c r="A16" s="29"/>
      <c r="B16" s="70" t="s">
        <v>202</v>
      </c>
      <c r="C16" s="29"/>
      <c r="D16" s="32" t="e">
        <f>VLOOKUP(B16,'This Week'!$B$1:$F$59,5,FALSE)</f>
        <v>#N/A</v>
      </c>
    </row>
    <row r="17" spans="1:9" s="128" customFormat="1" ht="15.75" x14ac:dyDescent="0.45">
      <c r="A17" s="29"/>
      <c r="B17" s="70" t="s">
        <v>182</v>
      </c>
      <c r="C17" s="29"/>
      <c r="D17" s="32" t="e">
        <f>VLOOKUP(B17,'This Week'!$B$1:$F$59,5,FALSE)</f>
        <v>#N/A</v>
      </c>
    </row>
    <row r="18" spans="1:9" s="129" customFormat="1" ht="15.75" x14ac:dyDescent="0.45">
      <c r="A18" s="29"/>
      <c r="B18" s="70" t="s">
        <v>187</v>
      </c>
      <c r="C18" s="29"/>
      <c r="D18" s="32" t="e">
        <f>VLOOKUP(B18,'This Week'!$B$1:$F$59,5,FALSE)</f>
        <v>#N/A</v>
      </c>
    </row>
    <row r="19" spans="1:9" s="120" customFormat="1" ht="15.75" x14ac:dyDescent="0.45">
      <c r="A19" s="29"/>
      <c r="B19" s="70" t="s">
        <v>24</v>
      </c>
      <c r="C19" s="29"/>
      <c r="D19" s="32" t="e">
        <f>VLOOKUP(B19,'This Week'!$B$1:$F$59,5,FALSE)</f>
        <v>#N/A</v>
      </c>
    </row>
    <row r="20" spans="1:9" s="120" customFormat="1" ht="15.75" x14ac:dyDescent="0.45">
      <c r="A20" s="29"/>
      <c r="B20" s="64" t="s">
        <v>24</v>
      </c>
      <c r="C20" s="29"/>
      <c r="D20" s="32" t="e">
        <f>VLOOKUP(B20,'This Week'!$B$1:$F$59,5,FALSE)</f>
        <v>#N/A</v>
      </c>
    </row>
    <row r="21" spans="1:9" s="120" customFormat="1" ht="16.149999999999999" thickBot="1" x14ac:dyDescent="0.5">
      <c r="A21" s="4" t="s">
        <v>4</v>
      </c>
      <c r="B21" s="4" t="s">
        <v>9</v>
      </c>
      <c r="C21" s="4"/>
      <c r="D21" s="16"/>
      <c r="G21" s="128"/>
    </row>
    <row r="22" spans="1:9" s="120" customFormat="1" ht="15.75" x14ac:dyDescent="0.45">
      <c r="A22" s="29"/>
      <c r="B22" s="70" t="s">
        <v>24</v>
      </c>
      <c r="C22" s="29"/>
      <c r="D22" s="35" t="e">
        <f>VLOOKUP(B22,'This Week'!$B$1:$F$53,5,FALSE)</f>
        <v>#N/A</v>
      </c>
      <c r="I22"/>
    </row>
    <row r="23" spans="1:9" ht="15.75" x14ac:dyDescent="0.45">
      <c r="A23" s="29"/>
      <c r="B23" s="70" t="s">
        <v>24</v>
      </c>
      <c r="C23" s="29"/>
      <c r="D23" s="35" t="e">
        <f>VLOOKUP(B23,'This Week'!$B$1:$F$53,5,FALSE)</f>
        <v>#N/A</v>
      </c>
      <c r="F23" s="76"/>
      <c r="I23" s="102"/>
    </row>
    <row r="24" spans="1:9" s="102" customFormat="1" ht="15.75" x14ac:dyDescent="0.45">
      <c r="A24" s="29"/>
      <c r="B24" s="70" t="s">
        <v>24</v>
      </c>
      <c r="C24" s="29"/>
      <c r="D24" s="35" t="e">
        <f>VLOOKUP(B24,'This Week'!$B$1:$F$53,5,FALSE)</f>
        <v>#N/A</v>
      </c>
      <c r="I24" s="108"/>
    </row>
    <row r="25" spans="1:9" s="108" customFormat="1" ht="15.75" x14ac:dyDescent="0.45">
      <c r="A25" s="29"/>
      <c r="B25" s="70" t="s">
        <v>24</v>
      </c>
      <c r="C25" s="29"/>
      <c r="D25" s="35" t="e">
        <f>VLOOKUP(B25,'This Week'!$B$1:$F$53,5,FALSE)</f>
        <v>#N/A</v>
      </c>
      <c r="I25"/>
    </row>
    <row r="26" spans="1:9" ht="16.149999999999999" thickBot="1" x14ac:dyDescent="0.5">
      <c r="A26" s="4" t="s">
        <v>5</v>
      </c>
      <c r="B26" s="56"/>
      <c r="C26" s="4"/>
      <c r="D26" s="60"/>
      <c r="I26" s="102"/>
    </row>
    <row r="27" spans="1:9" s="102" customFormat="1" ht="15.75" x14ac:dyDescent="0.45">
      <c r="A27" s="33"/>
      <c r="B27" s="70" t="s">
        <v>167</v>
      </c>
      <c r="C27" s="33"/>
      <c r="D27" s="32" t="e">
        <f>VLOOKUP(B27,'This Week'!$B$1:$F$53,5,FALSE)</f>
        <v>#N/A</v>
      </c>
      <c r="I27" s="120"/>
    </row>
    <row r="28" spans="1:9" s="120" customFormat="1" ht="15.75" x14ac:dyDescent="0.45">
      <c r="A28" s="31"/>
      <c r="B28" s="70" t="s">
        <v>119</v>
      </c>
      <c r="C28" s="31"/>
      <c r="D28" s="32" t="e">
        <f>VLOOKUP(B28,'This Week'!$B$1:$F$53,5,FALSE)</f>
        <v>#N/A</v>
      </c>
      <c r="I28" s="111"/>
    </row>
    <row r="29" spans="1:9" s="111" customFormat="1" ht="15.75" x14ac:dyDescent="0.45">
      <c r="A29" s="29"/>
      <c r="B29" s="64" t="s">
        <v>184</v>
      </c>
      <c r="C29" s="29"/>
      <c r="D29" s="48" t="e">
        <f>VLOOKUP(B29,'This Week'!$B$1:$F$53,5,FALSE)</f>
        <v>#N/A</v>
      </c>
    </row>
    <row r="30" spans="1:9" s="111" customFormat="1" ht="15.75" x14ac:dyDescent="0.45">
      <c r="A30" s="31"/>
      <c r="B30" s="64" t="s">
        <v>168</v>
      </c>
      <c r="C30" s="31"/>
      <c r="D30" s="48" t="e">
        <f>VLOOKUP(B30,'This Week'!$B$1:$F$53,5,FALSE)</f>
        <v>#N/A</v>
      </c>
      <c r="I30"/>
    </row>
    <row r="31" spans="1:9" ht="15.75" x14ac:dyDescent="0.45">
      <c r="A31" s="31"/>
      <c r="B31" s="72" t="s">
        <v>211</v>
      </c>
      <c r="C31" s="31"/>
      <c r="D31" s="48">
        <f>VLOOKUP(B31,'This Week'!$B$1:$F$53,5,FALSE)</f>
        <v>52.5</v>
      </c>
      <c r="F31" s="106"/>
      <c r="G31" s="106"/>
      <c r="H31" s="106"/>
      <c r="I31" s="106"/>
    </row>
    <row r="32" spans="1:9" ht="15.75" x14ac:dyDescent="0.45">
      <c r="A32" s="31"/>
      <c r="B32" s="85" t="s">
        <v>24</v>
      </c>
      <c r="C32" s="31"/>
      <c r="D32" s="48" t="e">
        <f>VLOOKUP(B32,'This Week'!$B$1:$F$53,5,FALSE)</f>
        <v>#N/A</v>
      </c>
      <c r="F32" s="106"/>
      <c r="G32" s="81"/>
      <c r="H32" s="106"/>
      <c r="I32" s="106"/>
    </row>
    <row r="33" spans="1:9" s="111" customFormat="1" ht="15.75" x14ac:dyDescent="0.45">
      <c r="A33" s="31"/>
      <c r="B33" s="70" t="s">
        <v>24</v>
      </c>
      <c r="C33" s="31"/>
      <c r="D33" s="48" t="e">
        <f>VLOOKUP(B33,'This Week'!$B$1:$F$53,5,FALSE)</f>
        <v>#N/A</v>
      </c>
      <c r="F33" s="106"/>
      <c r="G33" s="81"/>
      <c r="H33" s="106"/>
      <c r="I33" s="106"/>
    </row>
    <row r="34" spans="1:9" s="108" customFormat="1" ht="16.149999999999999" thickBot="1" x14ac:dyDescent="0.5">
      <c r="A34" s="4" t="s">
        <v>6</v>
      </c>
      <c r="B34" s="4"/>
      <c r="C34" s="4"/>
      <c r="D34" s="16"/>
      <c r="F34" s="106"/>
      <c r="G34" s="81"/>
      <c r="H34" s="81"/>
      <c r="I34" s="106"/>
    </row>
    <row r="35" spans="1:9" s="120" customFormat="1" ht="15.75" x14ac:dyDescent="0.45">
      <c r="A35" s="36"/>
      <c r="B35" s="85" t="s">
        <v>195</v>
      </c>
      <c r="C35" s="37" t="s">
        <v>9</v>
      </c>
      <c r="D35" s="45" t="e">
        <f>VLOOKUP(B35,'This Week'!$B$1:$F$53,5,FALSE)</f>
        <v>#N/A</v>
      </c>
      <c r="F35" s="106"/>
      <c r="G35" s="81"/>
      <c r="H35" s="81"/>
      <c r="I35" s="106"/>
    </row>
    <row r="36" spans="1:9" s="120" customFormat="1" ht="15.75" x14ac:dyDescent="0.45">
      <c r="A36" s="31"/>
      <c r="B36" s="70" t="s">
        <v>200</v>
      </c>
      <c r="C36" s="31"/>
      <c r="D36" s="45" t="e">
        <f>VLOOKUP(B36,'This Week'!$B$1:$F$53,5,FALSE)</f>
        <v>#N/A</v>
      </c>
      <c r="F36" s="106"/>
      <c r="G36" s="81"/>
      <c r="H36" s="81"/>
      <c r="I36" s="106"/>
    </row>
    <row r="37" spans="1:9" s="108" customFormat="1" ht="15.75" x14ac:dyDescent="0.45">
      <c r="A37" s="29"/>
      <c r="B37" s="70" t="s">
        <v>201</v>
      </c>
      <c r="C37" s="29"/>
      <c r="D37" s="45" t="e">
        <f>VLOOKUP(B37,'This Week'!$B$1:$F$53,5,FALSE)</f>
        <v>#N/A</v>
      </c>
      <c r="F37" s="106"/>
      <c r="G37" s="106"/>
      <c r="H37" s="81"/>
      <c r="I37" s="106"/>
    </row>
    <row r="38" spans="1:9" s="108" customFormat="1" ht="15.75" x14ac:dyDescent="0.45">
      <c r="A38" s="29"/>
      <c r="B38" s="85" t="s">
        <v>192</v>
      </c>
      <c r="C38" s="29"/>
      <c r="D38" s="45" t="e">
        <f>VLOOKUP(B38,'This Week'!$B$1:$F$53,5,FALSE)</f>
        <v>#N/A</v>
      </c>
      <c r="F38" s="106"/>
      <c r="G38" s="106"/>
      <c r="H38" s="81"/>
      <c r="I38" s="106"/>
    </row>
    <row r="39" spans="1:9" ht="15.75" x14ac:dyDescent="0.45">
      <c r="A39" s="31"/>
      <c r="B39" s="70" t="s">
        <v>198</v>
      </c>
      <c r="C39" s="31"/>
      <c r="D39" s="45" t="e">
        <f>VLOOKUP(B39,'This Week'!$B$1:$F$53,5,FALSE)</f>
        <v>#N/A</v>
      </c>
      <c r="F39" s="106"/>
      <c r="G39" s="106"/>
      <c r="H39" s="106"/>
      <c r="I39" s="106"/>
    </row>
    <row r="40" spans="1:9" s="79" customFormat="1" ht="16.149999999999999" thickBot="1" x14ac:dyDescent="0.5">
      <c r="A40" s="4" t="s">
        <v>42</v>
      </c>
      <c r="B40" s="4"/>
      <c r="C40" s="4"/>
      <c r="D40" s="127" t="s">
        <v>9</v>
      </c>
      <c r="I40" s="110"/>
    </row>
    <row r="41" spans="1:9" s="110" customFormat="1" ht="15.75" x14ac:dyDescent="0.45">
      <c r="A41" s="33"/>
      <c r="B41" s="70" t="s">
        <v>24</v>
      </c>
      <c r="C41" s="33"/>
      <c r="D41" s="48" t="e">
        <f>VLOOKUP(B41,'This Week'!$B$1:$F$53,5,FALSE)</f>
        <v>#N/A</v>
      </c>
      <c r="I41" s="79"/>
    </row>
    <row r="42" spans="1:9" s="79" customFormat="1" ht="15.75" x14ac:dyDescent="0.45">
      <c r="A42" s="29"/>
      <c r="B42" s="70" t="s">
        <v>24</v>
      </c>
      <c r="C42" s="29"/>
      <c r="D42" s="45" t="e">
        <f>VLOOKUP(B42,'This Week'!$B$1:$F$53,5,FALSE)</f>
        <v>#N/A</v>
      </c>
      <c r="I42" s="91"/>
    </row>
    <row r="43" spans="1:9" s="91" customFormat="1" ht="16.149999999999999" thickBot="1" x14ac:dyDescent="0.5">
      <c r="A43" s="4" t="s">
        <v>69</v>
      </c>
      <c r="B43" s="4"/>
      <c r="C43" s="4"/>
      <c r="D43" s="49" t="s">
        <v>9</v>
      </c>
    </row>
    <row r="44" spans="1:9" s="91" customFormat="1" ht="16.149999999999999" thickBot="1" x14ac:dyDescent="0.5">
      <c r="A44" s="126"/>
      <c r="B44" s="106" t="s">
        <v>24</v>
      </c>
      <c r="C44" s="126"/>
      <c r="D44" s="48" t="e">
        <f>VLOOKUP(B44,'This Week'!$B$1:$F$53,5,FALSE)</f>
        <v>#N/A</v>
      </c>
      <c r="I44"/>
    </row>
    <row r="45" spans="1:9" ht="16.149999999999999" thickTop="1" x14ac:dyDescent="0.45">
      <c r="A45" s="6"/>
      <c r="B45" s="6" t="s">
        <v>78</v>
      </c>
      <c r="C45" s="13"/>
      <c r="D45" s="7" t="e">
        <f>SUM(D4:D44)</f>
        <v>#N/A</v>
      </c>
    </row>
    <row r="46" spans="1:9" ht="16.149999999999999" thickBot="1" x14ac:dyDescent="0.5">
      <c r="A46" s="137" t="s">
        <v>7</v>
      </c>
      <c r="B46" s="137"/>
      <c r="C46" s="112"/>
      <c r="D46" s="113">
        <v>0</v>
      </c>
    </row>
    <row r="47" spans="1:9" ht="15.75" x14ac:dyDescent="0.45">
      <c r="A47" s="112"/>
      <c r="B47" s="112"/>
      <c r="C47" s="8" t="s">
        <v>8</v>
      </c>
      <c r="D47" s="9" t="e">
        <f>D45-D46</f>
        <v>#N/A</v>
      </c>
    </row>
  </sheetData>
  <mergeCells count="1">
    <mergeCell ref="A46:B46"/>
  </mergeCells>
  <hyperlinks>
    <hyperlink ref="B40" r:id="rId1" display="Oxford@Paulsen" xr:uid="{179D8CF4-87B1-4E18-B905-3E9AACE6616C}"/>
  </hyperlinks>
  <pageMargins left="0.3" right="0.3" top="0.5" bottom="0.2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9E461-EC28-435F-966E-4361BAD79021}">
  <dimension ref="A1:E1"/>
  <sheetViews>
    <sheetView workbookViewId="0">
      <selection sqref="A1:E1"/>
    </sheetView>
  </sheetViews>
  <sheetFormatPr defaultRowHeight="14.25" x14ac:dyDescent="0.45"/>
  <sheetData>
    <row r="1" spans="1:5" x14ac:dyDescent="0.45">
      <c r="A1" t="s">
        <v>232</v>
      </c>
      <c r="B1" t="s">
        <v>216</v>
      </c>
      <c r="C1" t="s">
        <v>46</v>
      </c>
      <c r="D1" t="s">
        <v>233</v>
      </c>
      <c r="E1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BE6F6-7888-4D3C-8E89-F543D622524F}">
  <dimension ref="A1:F1"/>
  <sheetViews>
    <sheetView workbookViewId="0">
      <selection sqref="A1:F1"/>
    </sheetView>
  </sheetViews>
  <sheetFormatPr defaultRowHeight="14.25" x14ac:dyDescent="0.45"/>
  <sheetData>
    <row r="1" spans="1:6" x14ac:dyDescent="0.45">
      <c r="A1" t="s">
        <v>234</v>
      </c>
      <c r="B1" t="s">
        <v>232</v>
      </c>
      <c r="C1" t="s">
        <v>235</v>
      </c>
      <c r="D1" t="s">
        <v>236</v>
      </c>
      <c r="E1" t="s">
        <v>237</v>
      </c>
      <c r="F1" t="s">
        <v>238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71D4C-3101-4796-964D-91065FCEBDB4}">
  <dimension ref="A1:D1"/>
  <sheetViews>
    <sheetView workbookViewId="0">
      <selection activeCell="D1" sqref="A1:D1"/>
    </sheetView>
  </sheetViews>
  <sheetFormatPr defaultRowHeight="14.25" x14ac:dyDescent="0.45"/>
  <sheetData>
    <row r="1" spans="1:4" x14ac:dyDescent="0.45">
      <c r="A1" t="s">
        <v>239</v>
      </c>
      <c r="B1" t="s">
        <v>232</v>
      </c>
      <c r="C1" t="s">
        <v>240</v>
      </c>
      <c r="D1" t="s">
        <v>241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7736E-2B7E-4EFF-AA38-1AE04663310B}">
  <dimension ref="A1:L175"/>
  <sheetViews>
    <sheetView topLeftCell="A152" workbookViewId="0">
      <selection sqref="A1:L175"/>
    </sheetView>
  </sheetViews>
  <sheetFormatPr defaultRowHeight="14.25" x14ac:dyDescent="0.45"/>
  <sheetData>
    <row r="1" spans="1:12" x14ac:dyDescent="0.45">
      <c r="A1" s="67" t="s">
        <v>216</v>
      </c>
      <c r="B1" s="67" t="s">
        <v>217</v>
      </c>
      <c r="C1" s="67" t="s">
        <v>218</v>
      </c>
      <c r="D1" s="67" t="s">
        <v>248</v>
      </c>
      <c r="E1" s="67" t="s">
        <v>219</v>
      </c>
      <c r="F1" s="67" t="s">
        <v>220</v>
      </c>
      <c r="G1" s="67" t="s">
        <v>221</v>
      </c>
      <c r="H1" s="67" t="s">
        <v>224</v>
      </c>
      <c r="I1" s="67" t="s">
        <v>225</v>
      </c>
      <c r="J1" s="67" t="s">
        <v>226</v>
      </c>
      <c r="K1" s="67" t="s">
        <v>227</v>
      </c>
      <c r="L1" s="67" t="s">
        <v>228</v>
      </c>
    </row>
    <row r="2" spans="1:12" ht="15.75" x14ac:dyDescent="0.45">
      <c r="A2" s="67">
        <v>1</v>
      </c>
      <c r="B2" s="92" t="s">
        <v>59</v>
      </c>
      <c r="C2" s="92" t="s">
        <v>59</v>
      </c>
      <c r="D2" s="92"/>
      <c r="E2" s="92" t="s">
        <v>222</v>
      </c>
      <c r="F2" s="92" t="s">
        <v>223</v>
      </c>
      <c r="G2" s="92"/>
      <c r="H2" s="92"/>
      <c r="I2" s="92"/>
      <c r="J2" s="92"/>
      <c r="K2" s="92">
        <v>14</v>
      </c>
      <c r="L2" s="92"/>
    </row>
    <row r="3" spans="1:12" ht="15.75" x14ac:dyDescent="0.45">
      <c r="A3" s="67">
        <v>2</v>
      </c>
      <c r="B3" s="92" t="s">
        <v>75</v>
      </c>
      <c r="C3" s="92" t="s">
        <v>75</v>
      </c>
      <c r="D3" s="92"/>
      <c r="E3" s="92" t="s">
        <v>222</v>
      </c>
      <c r="F3" s="92" t="s">
        <v>223</v>
      </c>
      <c r="G3" s="92"/>
      <c r="H3" s="92"/>
      <c r="I3" s="92"/>
      <c r="J3" s="92"/>
      <c r="K3" s="92">
        <v>14</v>
      </c>
      <c r="L3" s="92"/>
    </row>
    <row r="4" spans="1:12" ht="15.75" x14ac:dyDescent="0.45">
      <c r="A4" s="67">
        <v>3</v>
      </c>
      <c r="B4" s="92" t="s">
        <v>60</v>
      </c>
      <c r="C4" s="92" t="s">
        <v>60</v>
      </c>
      <c r="D4" s="92"/>
      <c r="E4" s="92" t="s">
        <v>222</v>
      </c>
      <c r="F4" s="92" t="s">
        <v>223</v>
      </c>
      <c r="G4" s="92"/>
      <c r="H4" s="92"/>
      <c r="I4" s="92"/>
      <c r="J4" s="92"/>
      <c r="K4" s="92">
        <v>14</v>
      </c>
      <c r="L4" s="92"/>
    </row>
    <row r="5" spans="1:12" ht="15.75" x14ac:dyDescent="0.45">
      <c r="A5" s="67">
        <v>4</v>
      </c>
      <c r="B5" s="92" t="s">
        <v>107</v>
      </c>
      <c r="C5" s="92" t="s">
        <v>107</v>
      </c>
      <c r="D5" s="92"/>
      <c r="E5" s="92" t="s">
        <v>222</v>
      </c>
      <c r="F5" s="92" t="s">
        <v>223</v>
      </c>
      <c r="G5" s="92"/>
      <c r="H5" s="92"/>
      <c r="I5" s="92"/>
      <c r="J5" s="92"/>
      <c r="K5" s="92">
        <v>14</v>
      </c>
      <c r="L5" s="92"/>
    </row>
    <row r="6" spans="1:12" ht="15.75" x14ac:dyDescent="0.45">
      <c r="A6" s="67">
        <v>5</v>
      </c>
      <c r="B6" s="88" t="s">
        <v>62</v>
      </c>
      <c r="C6" s="88" t="s">
        <v>62</v>
      </c>
      <c r="D6" s="88"/>
      <c r="E6" s="92" t="s">
        <v>222</v>
      </c>
      <c r="F6" s="92" t="s">
        <v>223</v>
      </c>
      <c r="G6" s="88"/>
      <c r="H6" s="88"/>
      <c r="I6" s="88"/>
      <c r="J6" s="88"/>
      <c r="K6" s="92">
        <v>14</v>
      </c>
      <c r="L6" s="88"/>
    </row>
    <row r="7" spans="1:12" ht="15.75" x14ac:dyDescent="0.45">
      <c r="A7" s="67">
        <v>6</v>
      </c>
      <c r="B7" s="88" t="s">
        <v>71</v>
      </c>
      <c r="C7" s="88" t="s">
        <v>71</v>
      </c>
      <c r="D7" s="88"/>
      <c r="E7" s="92" t="s">
        <v>222</v>
      </c>
      <c r="F7" s="92" t="s">
        <v>223</v>
      </c>
      <c r="G7" s="88"/>
      <c r="H7" s="88"/>
      <c r="I7" s="88"/>
      <c r="J7" s="88"/>
      <c r="K7" s="92">
        <v>14</v>
      </c>
      <c r="L7" s="88"/>
    </row>
    <row r="8" spans="1:12" ht="15.75" x14ac:dyDescent="0.45">
      <c r="A8" s="67">
        <v>7</v>
      </c>
      <c r="B8" s="92" t="s">
        <v>101</v>
      </c>
      <c r="C8" s="92" t="s">
        <v>101</v>
      </c>
      <c r="D8" s="92"/>
      <c r="E8" s="92" t="s">
        <v>222</v>
      </c>
      <c r="F8" s="92" t="s">
        <v>223</v>
      </c>
      <c r="G8" s="92"/>
      <c r="H8" s="92"/>
      <c r="I8" s="92"/>
      <c r="J8" s="92"/>
      <c r="K8" s="92">
        <v>14</v>
      </c>
      <c r="L8" s="92"/>
    </row>
    <row r="9" spans="1:12" ht="15.75" x14ac:dyDescent="0.45">
      <c r="A9" s="67">
        <v>8</v>
      </c>
      <c r="B9" s="92" t="s">
        <v>115</v>
      </c>
      <c r="C9" s="92" t="s">
        <v>115</v>
      </c>
      <c r="D9" s="92"/>
      <c r="E9" s="92" t="s">
        <v>222</v>
      </c>
      <c r="F9" s="92" t="s">
        <v>223</v>
      </c>
      <c r="G9" s="92"/>
      <c r="H9" s="92"/>
      <c r="I9" s="92"/>
      <c r="J9" s="92"/>
      <c r="K9" s="92">
        <v>14</v>
      </c>
      <c r="L9" s="92"/>
    </row>
    <row r="10" spans="1:12" ht="15.75" x14ac:dyDescent="0.45">
      <c r="A10" s="67">
        <v>9</v>
      </c>
      <c r="B10" s="88" t="s">
        <v>84</v>
      </c>
      <c r="C10" s="88" t="s">
        <v>84</v>
      </c>
      <c r="D10" s="88"/>
      <c r="E10" s="92" t="s">
        <v>222</v>
      </c>
      <c r="F10" s="92" t="s">
        <v>223</v>
      </c>
      <c r="G10" s="88"/>
      <c r="H10" s="88"/>
      <c r="I10" s="88"/>
      <c r="J10" s="88"/>
      <c r="K10" s="92">
        <v>14</v>
      </c>
      <c r="L10" s="88"/>
    </row>
    <row r="11" spans="1:12" ht="15.75" x14ac:dyDescent="0.45">
      <c r="A11" s="67">
        <v>10</v>
      </c>
      <c r="B11" s="92" t="s">
        <v>11</v>
      </c>
      <c r="C11" s="92" t="s">
        <v>11</v>
      </c>
      <c r="D11" s="92"/>
      <c r="E11" s="92" t="s">
        <v>222</v>
      </c>
      <c r="F11" s="92" t="s">
        <v>223</v>
      </c>
      <c r="G11" s="92"/>
      <c r="H11" s="92"/>
      <c r="I11" s="92"/>
      <c r="J11" s="92"/>
      <c r="K11" s="92">
        <v>14</v>
      </c>
      <c r="L11" s="92"/>
    </row>
    <row r="12" spans="1:12" ht="15.75" x14ac:dyDescent="0.45">
      <c r="A12" s="67">
        <v>11</v>
      </c>
      <c r="B12" s="92" t="s">
        <v>33</v>
      </c>
      <c r="C12" s="92" t="s">
        <v>33</v>
      </c>
      <c r="D12" s="92"/>
      <c r="E12" s="92" t="s">
        <v>222</v>
      </c>
      <c r="F12" s="92" t="s">
        <v>223</v>
      </c>
      <c r="G12" s="92"/>
      <c r="H12" s="92"/>
      <c r="I12" s="92"/>
      <c r="J12" s="92"/>
      <c r="K12" s="92">
        <v>14</v>
      </c>
      <c r="L12" s="92"/>
    </row>
    <row r="13" spans="1:12" ht="15.75" x14ac:dyDescent="0.45">
      <c r="A13" s="67">
        <v>12</v>
      </c>
      <c r="B13" s="92" t="s">
        <v>116</v>
      </c>
      <c r="C13" s="92" t="s">
        <v>116</v>
      </c>
      <c r="D13" s="92"/>
      <c r="E13" s="92" t="s">
        <v>222</v>
      </c>
      <c r="F13" s="92" t="s">
        <v>223</v>
      </c>
      <c r="G13" s="92"/>
      <c r="H13" s="92"/>
      <c r="I13" s="92"/>
      <c r="J13" s="92"/>
      <c r="K13" s="92">
        <v>14</v>
      </c>
      <c r="L13" s="92"/>
    </row>
    <row r="14" spans="1:12" ht="15.75" x14ac:dyDescent="0.45">
      <c r="A14" s="67">
        <v>13</v>
      </c>
      <c r="B14" s="92" t="s">
        <v>12</v>
      </c>
      <c r="C14" s="92" t="s">
        <v>12</v>
      </c>
      <c r="D14" s="92"/>
      <c r="E14" s="92" t="s">
        <v>222</v>
      </c>
      <c r="F14" s="92" t="s">
        <v>223</v>
      </c>
      <c r="G14" s="92"/>
      <c r="H14" s="92"/>
      <c r="I14" s="92"/>
      <c r="J14" s="92"/>
      <c r="K14" s="92">
        <v>14</v>
      </c>
      <c r="L14" s="92"/>
    </row>
    <row r="15" spans="1:12" ht="15.75" x14ac:dyDescent="0.45">
      <c r="A15" s="67">
        <v>14</v>
      </c>
      <c r="B15" s="92" t="s">
        <v>22</v>
      </c>
      <c r="C15" s="92" t="s">
        <v>22</v>
      </c>
      <c r="D15" s="92"/>
      <c r="E15" s="92" t="s">
        <v>222</v>
      </c>
      <c r="F15" s="92" t="s">
        <v>223</v>
      </c>
      <c r="G15" s="92"/>
      <c r="H15" s="92"/>
      <c r="I15" s="92"/>
      <c r="J15" s="92"/>
      <c r="K15" s="92">
        <v>14</v>
      </c>
      <c r="L15" s="92"/>
    </row>
    <row r="16" spans="1:12" ht="15.75" x14ac:dyDescent="0.45">
      <c r="A16" s="67">
        <v>15</v>
      </c>
      <c r="B16" s="92" t="s">
        <v>74</v>
      </c>
      <c r="C16" s="92" t="s">
        <v>74</v>
      </c>
      <c r="D16" s="92"/>
      <c r="E16" s="92" t="s">
        <v>222</v>
      </c>
      <c r="F16" s="92" t="s">
        <v>223</v>
      </c>
      <c r="G16" s="92"/>
      <c r="H16" s="92"/>
      <c r="I16" s="92"/>
      <c r="J16" s="92"/>
      <c r="K16" s="92">
        <v>14</v>
      </c>
      <c r="L16" s="92"/>
    </row>
    <row r="17" spans="1:12" ht="15.75" x14ac:dyDescent="0.45">
      <c r="A17" s="67">
        <v>16</v>
      </c>
      <c r="B17" s="88" t="s">
        <v>95</v>
      </c>
      <c r="C17" s="88" t="s">
        <v>95</v>
      </c>
      <c r="D17" s="88"/>
      <c r="E17" s="92" t="s">
        <v>222</v>
      </c>
      <c r="F17" s="92" t="s">
        <v>223</v>
      </c>
      <c r="G17" s="88"/>
      <c r="H17" s="88"/>
      <c r="I17" s="88"/>
      <c r="J17" s="88"/>
      <c r="K17" s="92">
        <v>14</v>
      </c>
      <c r="L17" s="88"/>
    </row>
    <row r="18" spans="1:12" ht="15.75" x14ac:dyDescent="0.45">
      <c r="A18" s="67">
        <v>17</v>
      </c>
      <c r="B18" s="88" t="s">
        <v>179</v>
      </c>
      <c r="C18" s="88" t="s">
        <v>179</v>
      </c>
      <c r="D18" s="88"/>
      <c r="E18" s="92" t="s">
        <v>222</v>
      </c>
      <c r="F18" s="92" t="s">
        <v>223</v>
      </c>
      <c r="G18" s="88"/>
      <c r="H18" s="88"/>
      <c r="I18" s="88"/>
      <c r="J18" s="88"/>
      <c r="K18" s="92">
        <v>14</v>
      </c>
      <c r="L18" s="88"/>
    </row>
    <row r="19" spans="1:12" ht="15.75" x14ac:dyDescent="0.45">
      <c r="A19" s="67">
        <v>18</v>
      </c>
      <c r="B19" s="92" t="s">
        <v>43</v>
      </c>
      <c r="C19" s="92" t="s">
        <v>43</v>
      </c>
      <c r="D19" s="92"/>
      <c r="E19" s="92" t="s">
        <v>222</v>
      </c>
      <c r="F19" s="92" t="s">
        <v>223</v>
      </c>
      <c r="G19" s="92"/>
      <c r="H19" s="92"/>
      <c r="I19" s="92"/>
      <c r="J19" s="92"/>
      <c r="K19" s="92">
        <v>14</v>
      </c>
      <c r="L19" s="92"/>
    </row>
    <row r="20" spans="1:12" ht="15.75" x14ac:dyDescent="0.45">
      <c r="A20" s="67">
        <v>19</v>
      </c>
      <c r="B20" s="92" t="s">
        <v>99</v>
      </c>
      <c r="C20" s="92" t="s">
        <v>99</v>
      </c>
      <c r="D20" s="92"/>
      <c r="E20" s="92" t="s">
        <v>222</v>
      </c>
      <c r="F20" s="92" t="s">
        <v>223</v>
      </c>
      <c r="G20" s="92"/>
      <c r="H20" s="92"/>
      <c r="I20" s="92"/>
      <c r="J20" s="92"/>
      <c r="K20" s="92">
        <v>14</v>
      </c>
      <c r="L20" s="92"/>
    </row>
    <row r="21" spans="1:12" ht="15.75" x14ac:dyDescent="0.45">
      <c r="A21" s="67">
        <v>20</v>
      </c>
      <c r="B21" s="92" t="s">
        <v>114</v>
      </c>
      <c r="C21" s="92" t="s">
        <v>114</v>
      </c>
      <c r="D21" s="92"/>
      <c r="E21" s="92" t="s">
        <v>222</v>
      </c>
      <c r="F21" s="92" t="s">
        <v>223</v>
      </c>
      <c r="G21" s="92"/>
      <c r="H21" s="92"/>
      <c r="I21" s="92"/>
      <c r="J21" s="92"/>
      <c r="K21" s="92">
        <v>14</v>
      </c>
      <c r="L21" s="92"/>
    </row>
    <row r="22" spans="1:12" ht="15.75" x14ac:dyDescent="0.45">
      <c r="A22" s="67">
        <v>21</v>
      </c>
      <c r="B22" s="92" t="s">
        <v>30</v>
      </c>
      <c r="C22" s="92" t="s">
        <v>30</v>
      </c>
      <c r="D22" s="92"/>
      <c r="E22" s="92" t="s">
        <v>222</v>
      </c>
      <c r="F22" s="92" t="s">
        <v>223</v>
      </c>
      <c r="G22" s="92"/>
      <c r="H22" s="92"/>
      <c r="I22" s="92"/>
      <c r="J22" s="92"/>
      <c r="K22" s="92">
        <v>14</v>
      </c>
      <c r="L22" s="92"/>
    </row>
    <row r="23" spans="1:12" ht="15.75" x14ac:dyDescent="0.45">
      <c r="A23" s="67">
        <v>22</v>
      </c>
      <c r="B23" s="92" t="s">
        <v>110</v>
      </c>
      <c r="C23" s="92" t="s">
        <v>110</v>
      </c>
      <c r="D23" s="92"/>
      <c r="E23" s="92" t="s">
        <v>222</v>
      </c>
      <c r="F23" s="92" t="s">
        <v>223</v>
      </c>
      <c r="G23" s="92"/>
      <c r="H23" s="92"/>
      <c r="I23" s="92"/>
      <c r="J23" s="92"/>
      <c r="K23" s="92">
        <v>14</v>
      </c>
      <c r="L23" s="92"/>
    </row>
    <row r="24" spans="1:12" ht="15.75" x14ac:dyDescent="0.45">
      <c r="A24" s="67">
        <v>23</v>
      </c>
      <c r="B24" s="92" t="s">
        <v>39</v>
      </c>
      <c r="C24" s="92" t="s">
        <v>39</v>
      </c>
      <c r="D24" s="92"/>
      <c r="E24" s="92" t="s">
        <v>222</v>
      </c>
      <c r="F24" s="92" t="s">
        <v>223</v>
      </c>
      <c r="G24" s="92"/>
      <c r="H24" s="92"/>
      <c r="I24" s="92"/>
      <c r="J24" s="92"/>
      <c r="K24" s="92">
        <v>14</v>
      </c>
      <c r="L24" s="92"/>
    </row>
    <row r="25" spans="1:12" ht="15.75" x14ac:dyDescent="0.45">
      <c r="A25" s="67">
        <v>24</v>
      </c>
      <c r="B25" s="92" t="s">
        <v>171</v>
      </c>
      <c r="C25" s="92" t="s">
        <v>171</v>
      </c>
      <c r="D25" s="92"/>
      <c r="E25" s="92" t="s">
        <v>222</v>
      </c>
      <c r="F25" s="92" t="s">
        <v>223</v>
      </c>
      <c r="G25" s="92"/>
      <c r="H25" s="92"/>
      <c r="I25" s="92"/>
      <c r="J25" s="92"/>
      <c r="K25" s="92">
        <v>14</v>
      </c>
      <c r="L25" s="92"/>
    </row>
    <row r="26" spans="1:12" ht="15.75" x14ac:dyDescent="0.45">
      <c r="A26" s="67">
        <v>25</v>
      </c>
      <c r="B26" s="92" t="s">
        <v>147</v>
      </c>
      <c r="C26" s="92" t="s">
        <v>147</v>
      </c>
      <c r="D26" s="92"/>
      <c r="E26" s="92" t="s">
        <v>222</v>
      </c>
      <c r="F26" s="92" t="s">
        <v>223</v>
      </c>
      <c r="G26" s="92"/>
      <c r="H26" s="92"/>
      <c r="I26" s="92"/>
      <c r="J26" s="92"/>
      <c r="K26" s="92">
        <v>14</v>
      </c>
      <c r="L26" s="92"/>
    </row>
    <row r="27" spans="1:12" ht="15.75" x14ac:dyDescent="0.45">
      <c r="A27" s="67">
        <v>26</v>
      </c>
      <c r="B27" s="92" t="s">
        <v>47</v>
      </c>
      <c r="C27" s="92" t="s">
        <v>47</v>
      </c>
      <c r="D27" s="92"/>
      <c r="E27" s="92" t="s">
        <v>222</v>
      </c>
      <c r="F27" s="92" t="s">
        <v>223</v>
      </c>
      <c r="G27" s="92"/>
      <c r="H27" s="92"/>
      <c r="I27" s="92"/>
      <c r="J27" s="92"/>
      <c r="K27" s="92">
        <v>14</v>
      </c>
      <c r="L27" s="92"/>
    </row>
    <row r="28" spans="1:12" ht="15.75" x14ac:dyDescent="0.45">
      <c r="A28" s="67">
        <v>27</v>
      </c>
      <c r="B28" s="92" t="s">
        <v>10</v>
      </c>
      <c r="C28" s="92" t="s">
        <v>10</v>
      </c>
      <c r="D28" s="92"/>
      <c r="E28" s="92" t="s">
        <v>222</v>
      </c>
      <c r="F28" s="92" t="s">
        <v>223</v>
      </c>
      <c r="G28" s="92"/>
      <c r="H28" s="92"/>
      <c r="I28" s="92"/>
      <c r="J28" s="92"/>
      <c r="K28" s="92">
        <v>14</v>
      </c>
      <c r="L28" s="92"/>
    </row>
    <row r="29" spans="1:12" ht="15.75" x14ac:dyDescent="0.45">
      <c r="A29" s="67">
        <v>28</v>
      </c>
      <c r="B29" s="92" t="s">
        <v>134</v>
      </c>
      <c r="C29" s="92" t="s">
        <v>134</v>
      </c>
      <c r="D29" s="92"/>
      <c r="E29" s="92" t="s">
        <v>222</v>
      </c>
      <c r="F29" s="92" t="s">
        <v>223</v>
      </c>
      <c r="G29" s="92"/>
      <c r="H29" s="92"/>
      <c r="I29" s="92"/>
      <c r="J29" s="92"/>
      <c r="K29" s="92">
        <v>14</v>
      </c>
      <c r="L29" s="92"/>
    </row>
    <row r="30" spans="1:12" ht="15.75" x14ac:dyDescent="0.45">
      <c r="A30" s="67">
        <v>29</v>
      </c>
      <c r="B30" s="92" t="s">
        <v>17</v>
      </c>
      <c r="C30" s="92" t="s">
        <v>17</v>
      </c>
      <c r="D30" s="92"/>
      <c r="E30" s="92" t="s">
        <v>222</v>
      </c>
      <c r="F30" s="92" t="s">
        <v>223</v>
      </c>
      <c r="G30" s="92"/>
      <c r="H30" s="92"/>
      <c r="I30" s="92"/>
      <c r="J30" s="92"/>
      <c r="K30" s="92">
        <v>14</v>
      </c>
      <c r="L30" s="92"/>
    </row>
    <row r="31" spans="1:12" ht="15.75" x14ac:dyDescent="0.45">
      <c r="A31" s="67">
        <v>30</v>
      </c>
      <c r="B31" s="92" t="s">
        <v>113</v>
      </c>
      <c r="C31" s="92" t="s">
        <v>113</v>
      </c>
      <c r="D31" s="92"/>
      <c r="E31" s="92" t="s">
        <v>222</v>
      </c>
      <c r="F31" s="92" t="s">
        <v>223</v>
      </c>
      <c r="G31" s="92"/>
      <c r="H31" s="92"/>
      <c r="I31" s="92"/>
      <c r="J31" s="92"/>
      <c r="K31" s="92">
        <v>14</v>
      </c>
      <c r="L31" s="92"/>
    </row>
    <row r="32" spans="1:12" ht="15.75" x14ac:dyDescent="0.45">
      <c r="A32" s="67">
        <v>31</v>
      </c>
      <c r="B32" s="92" t="s">
        <v>16</v>
      </c>
      <c r="C32" s="92" t="s">
        <v>16</v>
      </c>
      <c r="D32" s="92"/>
      <c r="E32" s="92" t="s">
        <v>222</v>
      </c>
      <c r="F32" s="92" t="s">
        <v>223</v>
      </c>
      <c r="G32" s="92"/>
      <c r="H32" s="92"/>
      <c r="I32" s="92"/>
      <c r="J32" s="92"/>
      <c r="K32" s="92">
        <v>14</v>
      </c>
      <c r="L32" s="92"/>
    </row>
    <row r="33" spans="1:12" ht="15.75" x14ac:dyDescent="0.45">
      <c r="A33" s="67">
        <v>32</v>
      </c>
      <c r="B33" s="92" t="s">
        <v>122</v>
      </c>
      <c r="C33" s="92" t="s">
        <v>122</v>
      </c>
      <c r="D33" s="92"/>
      <c r="E33" s="92" t="s">
        <v>222</v>
      </c>
      <c r="F33" s="92" t="s">
        <v>223</v>
      </c>
      <c r="G33" s="92"/>
      <c r="H33" s="92"/>
      <c r="I33" s="92"/>
      <c r="J33" s="92"/>
      <c r="K33" s="92">
        <v>14</v>
      </c>
      <c r="L33" s="92"/>
    </row>
    <row r="34" spans="1:12" ht="15.75" x14ac:dyDescent="0.45">
      <c r="A34" s="67">
        <v>33</v>
      </c>
      <c r="B34" s="92" t="s">
        <v>18</v>
      </c>
      <c r="C34" s="92" t="s">
        <v>18</v>
      </c>
      <c r="D34" s="92"/>
      <c r="E34" s="92" t="s">
        <v>222</v>
      </c>
      <c r="F34" s="92" t="s">
        <v>223</v>
      </c>
      <c r="G34" s="92"/>
      <c r="H34" s="92"/>
      <c r="I34" s="92"/>
      <c r="J34" s="92"/>
      <c r="K34" s="92">
        <v>14</v>
      </c>
      <c r="L34" s="92"/>
    </row>
    <row r="35" spans="1:12" ht="15.75" x14ac:dyDescent="0.45">
      <c r="A35" s="67">
        <v>34</v>
      </c>
      <c r="B35" s="92" t="s">
        <v>129</v>
      </c>
      <c r="C35" s="92" t="s">
        <v>129</v>
      </c>
      <c r="D35" s="92"/>
      <c r="E35" s="92" t="s">
        <v>222</v>
      </c>
      <c r="F35" s="92" t="s">
        <v>223</v>
      </c>
      <c r="G35" s="92"/>
      <c r="H35" s="92"/>
      <c r="I35" s="92"/>
      <c r="J35" s="92"/>
      <c r="K35" s="92">
        <v>14</v>
      </c>
      <c r="L35" s="92"/>
    </row>
    <row r="36" spans="1:12" ht="15.75" x14ac:dyDescent="0.45">
      <c r="A36" s="67">
        <v>35</v>
      </c>
      <c r="B36" s="92" t="s">
        <v>131</v>
      </c>
      <c r="C36" s="92" t="s">
        <v>131</v>
      </c>
      <c r="D36" s="92"/>
      <c r="E36" s="92" t="s">
        <v>222</v>
      </c>
      <c r="F36" s="92" t="s">
        <v>223</v>
      </c>
      <c r="G36" s="92"/>
      <c r="H36" s="92"/>
      <c r="I36" s="92"/>
      <c r="J36" s="92"/>
      <c r="K36" s="92">
        <v>14</v>
      </c>
      <c r="L36" s="92"/>
    </row>
    <row r="37" spans="1:12" ht="15.75" x14ac:dyDescent="0.45">
      <c r="A37" s="67">
        <v>36</v>
      </c>
      <c r="B37" s="92" t="s">
        <v>45</v>
      </c>
      <c r="C37" s="92" t="s">
        <v>45</v>
      </c>
      <c r="D37" s="92"/>
      <c r="E37" s="92" t="s">
        <v>222</v>
      </c>
      <c r="F37" s="92" t="s">
        <v>223</v>
      </c>
      <c r="G37" s="92"/>
      <c r="H37" s="92"/>
      <c r="I37" s="92"/>
      <c r="J37" s="92"/>
      <c r="K37" s="92">
        <v>14</v>
      </c>
      <c r="L37" s="92"/>
    </row>
    <row r="38" spans="1:12" ht="15.75" x14ac:dyDescent="0.45">
      <c r="A38" s="67">
        <v>37</v>
      </c>
      <c r="B38" s="92" t="s">
        <v>180</v>
      </c>
      <c r="C38" s="92" t="s">
        <v>180</v>
      </c>
      <c r="D38" s="92"/>
      <c r="E38" s="92" t="s">
        <v>222</v>
      </c>
      <c r="F38" s="92" t="s">
        <v>223</v>
      </c>
      <c r="G38" s="92"/>
      <c r="H38" s="92"/>
      <c r="I38" s="92"/>
      <c r="J38" s="92"/>
      <c r="K38" s="92">
        <v>14</v>
      </c>
      <c r="L38" s="92"/>
    </row>
    <row r="39" spans="1:12" ht="15.75" x14ac:dyDescent="0.45">
      <c r="A39" s="67">
        <v>38</v>
      </c>
      <c r="B39" s="92" t="s">
        <v>181</v>
      </c>
      <c r="C39" s="92" t="s">
        <v>181</v>
      </c>
      <c r="D39" s="92"/>
      <c r="E39" s="92" t="s">
        <v>222</v>
      </c>
      <c r="F39" s="92" t="s">
        <v>223</v>
      </c>
      <c r="G39" s="92"/>
      <c r="H39" s="92"/>
      <c r="I39" s="92"/>
      <c r="J39" s="92"/>
      <c r="K39" s="92">
        <v>14</v>
      </c>
      <c r="L39" s="92"/>
    </row>
    <row r="40" spans="1:12" ht="15.75" x14ac:dyDescent="0.45">
      <c r="A40" s="67">
        <v>39</v>
      </c>
      <c r="B40" s="92" t="s">
        <v>140</v>
      </c>
      <c r="C40" s="92" t="s">
        <v>140</v>
      </c>
      <c r="D40" s="92"/>
      <c r="E40" s="92" t="s">
        <v>222</v>
      </c>
      <c r="F40" s="92" t="s">
        <v>223</v>
      </c>
      <c r="G40" s="92"/>
      <c r="H40" s="92"/>
      <c r="I40" s="92"/>
      <c r="J40" s="92"/>
      <c r="K40" s="92">
        <v>14</v>
      </c>
      <c r="L40" s="92"/>
    </row>
    <row r="41" spans="1:12" ht="15.75" x14ac:dyDescent="0.45">
      <c r="A41" s="67">
        <v>40</v>
      </c>
      <c r="B41" s="92" t="s">
        <v>124</v>
      </c>
      <c r="C41" s="92" t="s">
        <v>124</v>
      </c>
      <c r="D41" s="92"/>
      <c r="E41" s="92" t="s">
        <v>222</v>
      </c>
      <c r="F41" s="92" t="s">
        <v>223</v>
      </c>
      <c r="G41" s="92"/>
      <c r="H41" s="92"/>
      <c r="I41" s="92"/>
      <c r="J41" s="92"/>
      <c r="K41" s="92">
        <v>14</v>
      </c>
      <c r="L41" s="92"/>
    </row>
    <row r="42" spans="1:12" ht="15.75" x14ac:dyDescent="0.45">
      <c r="A42" s="67">
        <v>41</v>
      </c>
      <c r="B42" s="92" t="s">
        <v>44</v>
      </c>
      <c r="C42" s="92" t="s">
        <v>44</v>
      </c>
      <c r="D42" s="92"/>
      <c r="E42" s="92" t="s">
        <v>222</v>
      </c>
      <c r="F42" s="92" t="s">
        <v>223</v>
      </c>
      <c r="G42" s="92"/>
      <c r="H42" s="92"/>
      <c r="I42" s="92"/>
      <c r="J42" s="92"/>
      <c r="K42" s="92">
        <v>14</v>
      </c>
      <c r="L42" s="92"/>
    </row>
    <row r="43" spans="1:12" ht="15.75" x14ac:dyDescent="0.45">
      <c r="A43" s="67">
        <v>42</v>
      </c>
      <c r="B43" s="92" t="s">
        <v>26</v>
      </c>
      <c r="C43" s="92" t="s">
        <v>26</v>
      </c>
      <c r="D43" s="92"/>
      <c r="E43" s="92" t="s">
        <v>222</v>
      </c>
      <c r="F43" s="92" t="s">
        <v>223</v>
      </c>
      <c r="G43" s="92"/>
      <c r="H43" s="92"/>
      <c r="I43" s="92"/>
      <c r="J43" s="92"/>
      <c r="K43" s="92">
        <v>14</v>
      </c>
      <c r="L43" s="92"/>
    </row>
    <row r="44" spans="1:12" ht="15.75" x14ac:dyDescent="0.45">
      <c r="A44" s="67">
        <v>43</v>
      </c>
      <c r="B44" s="92" t="s">
        <v>174</v>
      </c>
      <c r="C44" s="92" t="s">
        <v>174</v>
      </c>
      <c r="D44" s="92"/>
      <c r="E44" s="92" t="s">
        <v>222</v>
      </c>
      <c r="F44" s="92" t="s">
        <v>223</v>
      </c>
      <c r="G44" s="92"/>
      <c r="H44" s="92"/>
      <c r="I44" s="92"/>
      <c r="J44" s="92"/>
      <c r="K44" s="92">
        <v>14</v>
      </c>
      <c r="L44" s="92"/>
    </row>
    <row r="45" spans="1:12" ht="15.75" x14ac:dyDescent="0.45">
      <c r="A45" s="67">
        <v>44</v>
      </c>
      <c r="B45" s="92" t="s">
        <v>132</v>
      </c>
      <c r="C45" s="92" t="s">
        <v>132</v>
      </c>
      <c r="D45" s="92"/>
      <c r="E45" s="92" t="s">
        <v>222</v>
      </c>
      <c r="F45" s="92" t="s">
        <v>223</v>
      </c>
      <c r="G45" s="92"/>
      <c r="H45" s="92"/>
      <c r="I45" s="92"/>
      <c r="J45" s="92"/>
      <c r="K45" s="92">
        <v>14</v>
      </c>
      <c r="L45" s="92"/>
    </row>
    <row r="46" spans="1:12" ht="15.75" x14ac:dyDescent="0.45">
      <c r="A46" s="67">
        <v>45</v>
      </c>
      <c r="B46" s="88" t="s">
        <v>93</v>
      </c>
      <c r="C46" s="88" t="s">
        <v>93</v>
      </c>
      <c r="D46" s="88"/>
      <c r="E46" s="92" t="s">
        <v>222</v>
      </c>
      <c r="F46" s="92" t="s">
        <v>223</v>
      </c>
      <c r="G46" s="88"/>
      <c r="H46" s="88"/>
      <c r="I46" s="88"/>
      <c r="J46" s="88"/>
      <c r="K46" s="92">
        <v>14</v>
      </c>
      <c r="L46" s="88"/>
    </row>
    <row r="47" spans="1:12" ht="15.75" x14ac:dyDescent="0.45">
      <c r="A47" s="67">
        <v>46</v>
      </c>
      <c r="B47" s="88" t="s">
        <v>125</v>
      </c>
      <c r="C47" s="88" t="s">
        <v>125</v>
      </c>
      <c r="D47" s="88"/>
      <c r="E47" s="92" t="s">
        <v>222</v>
      </c>
      <c r="F47" s="92" t="s">
        <v>223</v>
      </c>
      <c r="G47" s="88"/>
      <c r="H47" s="88"/>
      <c r="I47" s="88"/>
      <c r="J47" s="88"/>
      <c r="K47" s="92">
        <v>14</v>
      </c>
      <c r="L47" s="88"/>
    </row>
    <row r="48" spans="1:12" ht="15.75" x14ac:dyDescent="0.45">
      <c r="A48" s="67">
        <v>47</v>
      </c>
      <c r="B48" s="92" t="s">
        <v>13</v>
      </c>
      <c r="C48" s="92" t="s">
        <v>13</v>
      </c>
      <c r="D48" s="92"/>
      <c r="E48" s="92" t="s">
        <v>222</v>
      </c>
      <c r="F48" s="92" t="s">
        <v>223</v>
      </c>
      <c r="G48" s="92"/>
      <c r="H48" s="92"/>
      <c r="I48" s="92"/>
      <c r="J48" s="92"/>
      <c r="K48" s="92">
        <v>14</v>
      </c>
      <c r="L48" s="92"/>
    </row>
    <row r="49" spans="1:12" ht="15.75" x14ac:dyDescent="0.45">
      <c r="A49" s="67">
        <v>48</v>
      </c>
      <c r="B49" s="92" t="s">
        <v>172</v>
      </c>
      <c r="C49" s="92" t="s">
        <v>172</v>
      </c>
      <c r="D49" s="92"/>
      <c r="E49" s="92" t="s">
        <v>222</v>
      </c>
      <c r="F49" s="92" t="s">
        <v>223</v>
      </c>
      <c r="G49" s="92"/>
      <c r="H49" s="92"/>
      <c r="I49" s="92"/>
      <c r="J49" s="92"/>
      <c r="K49" s="92">
        <v>14</v>
      </c>
      <c r="L49" s="92"/>
    </row>
    <row r="50" spans="1:12" ht="15.75" x14ac:dyDescent="0.45">
      <c r="A50" s="67">
        <v>49</v>
      </c>
      <c r="B50" s="92" t="s">
        <v>118</v>
      </c>
      <c r="C50" s="92" t="s">
        <v>118</v>
      </c>
      <c r="D50" s="92"/>
      <c r="E50" s="92" t="s">
        <v>222</v>
      </c>
      <c r="F50" s="92" t="s">
        <v>223</v>
      </c>
      <c r="G50" s="92"/>
      <c r="H50" s="92"/>
      <c r="I50" s="92"/>
      <c r="J50" s="92"/>
      <c r="K50" s="92">
        <v>14</v>
      </c>
      <c r="L50" s="92"/>
    </row>
    <row r="51" spans="1:12" ht="15.75" x14ac:dyDescent="0.45">
      <c r="A51" s="67">
        <v>50</v>
      </c>
      <c r="B51" s="92" t="s">
        <v>123</v>
      </c>
      <c r="C51" s="92" t="s">
        <v>123</v>
      </c>
      <c r="D51" s="92"/>
      <c r="E51" s="92" t="s">
        <v>222</v>
      </c>
      <c r="F51" s="92" t="s">
        <v>223</v>
      </c>
      <c r="G51" s="92"/>
      <c r="H51" s="92"/>
      <c r="I51" s="92"/>
      <c r="J51" s="92"/>
      <c r="K51" s="92">
        <v>14</v>
      </c>
      <c r="L51" s="92"/>
    </row>
    <row r="52" spans="1:12" ht="15.75" x14ac:dyDescent="0.45">
      <c r="A52" s="67">
        <v>51</v>
      </c>
      <c r="B52" s="92" t="s">
        <v>81</v>
      </c>
      <c r="C52" s="92" t="s">
        <v>81</v>
      </c>
      <c r="D52" s="92"/>
      <c r="E52" s="92" t="s">
        <v>222</v>
      </c>
      <c r="F52" s="92" t="s">
        <v>223</v>
      </c>
      <c r="G52" s="92"/>
      <c r="H52" s="92"/>
      <c r="I52" s="92"/>
      <c r="J52" s="92"/>
      <c r="K52" s="92">
        <v>14</v>
      </c>
      <c r="L52" s="92"/>
    </row>
    <row r="53" spans="1:12" ht="15.75" x14ac:dyDescent="0.45">
      <c r="A53" s="67">
        <v>52</v>
      </c>
      <c r="B53" s="92" t="s">
        <v>173</v>
      </c>
      <c r="C53" s="92" t="s">
        <v>173</v>
      </c>
      <c r="D53" s="92"/>
      <c r="E53" s="92" t="s">
        <v>222</v>
      </c>
      <c r="F53" s="92" t="s">
        <v>223</v>
      </c>
      <c r="G53" s="92"/>
      <c r="H53" s="92"/>
      <c r="I53" s="92"/>
      <c r="J53" s="92"/>
      <c r="K53" s="92">
        <v>14</v>
      </c>
      <c r="L53" s="92"/>
    </row>
    <row r="54" spans="1:12" ht="15.75" x14ac:dyDescent="0.45">
      <c r="A54" s="67">
        <v>53</v>
      </c>
      <c r="B54" s="92" t="s">
        <v>23</v>
      </c>
      <c r="C54" s="92" t="s">
        <v>23</v>
      </c>
      <c r="D54" s="92"/>
      <c r="E54" s="92" t="s">
        <v>222</v>
      </c>
      <c r="F54" s="92" t="s">
        <v>223</v>
      </c>
      <c r="G54" s="92"/>
      <c r="H54" s="92"/>
      <c r="I54" s="92"/>
      <c r="J54" s="92"/>
      <c r="K54" s="92">
        <v>14</v>
      </c>
      <c r="L54" s="92"/>
    </row>
    <row r="55" spans="1:12" ht="15.75" x14ac:dyDescent="0.45">
      <c r="A55" s="67">
        <v>54</v>
      </c>
      <c r="B55" s="92" t="s">
        <v>127</v>
      </c>
      <c r="C55" s="92" t="s">
        <v>127</v>
      </c>
      <c r="D55" s="92"/>
      <c r="E55" s="92" t="s">
        <v>222</v>
      </c>
      <c r="F55" s="92" t="s">
        <v>223</v>
      </c>
      <c r="G55" s="92"/>
      <c r="H55" s="92"/>
      <c r="I55" s="92"/>
      <c r="J55" s="92"/>
      <c r="K55" s="92">
        <v>14</v>
      </c>
      <c r="L55" s="92"/>
    </row>
    <row r="56" spans="1:12" ht="15.75" x14ac:dyDescent="0.45">
      <c r="A56" s="67">
        <v>55</v>
      </c>
      <c r="B56" s="92" t="s">
        <v>15</v>
      </c>
      <c r="C56" s="92" t="s">
        <v>15</v>
      </c>
      <c r="D56" s="92"/>
      <c r="E56" s="92" t="s">
        <v>222</v>
      </c>
      <c r="F56" s="92" t="s">
        <v>223</v>
      </c>
      <c r="G56" s="92"/>
      <c r="H56" s="92"/>
      <c r="I56" s="92"/>
      <c r="J56" s="92"/>
      <c r="K56" s="92">
        <v>14</v>
      </c>
      <c r="L56" s="92"/>
    </row>
    <row r="57" spans="1:12" ht="15.75" x14ac:dyDescent="0.45">
      <c r="A57" s="67">
        <v>56</v>
      </c>
      <c r="B57" s="92" t="s">
        <v>128</v>
      </c>
      <c r="C57" s="92" t="s">
        <v>128</v>
      </c>
      <c r="D57" s="92"/>
      <c r="E57" s="92" t="s">
        <v>222</v>
      </c>
      <c r="F57" s="92" t="s">
        <v>223</v>
      </c>
      <c r="G57" s="92"/>
      <c r="H57" s="92"/>
      <c r="I57" s="92"/>
      <c r="J57" s="92"/>
      <c r="K57" s="92">
        <v>14</v>
      </c>
      <c r="L57" s="92"/>
    </row>
    <row r="58" spans="1:12" ht="15.75" x14ac:dyDescent="0.45">
      <c r="A58" s="67">
        <v>57</v>
      </c>
      <c r="B58" s="92" t="s">
        <v>28</v>
      </c>
      <c r="C58" s="92" t="s">
        <v>28</v>
      </c>
      <c r="D58" s="92"/>
      <c r="E58" s="92" t="s">
        <v>222</v>
      </c>
      <c r="F58" s="92" t="s">
        <v>223</v>
      </c>
      <c r="G58" s="92"/>
      <c r="H58" s="92"/>
      <c r="I58" s="92"/>
      <c r="J58" s="92"/>
      <c r="K58" s="92">
        <v>14</v>
      </c>
      <c r="L58" s="92"/>
    </row>
    <row r="59" spans="1:12" ht="15.75" x14ac:dyDescent="0.45">
      <c r="A59" s="67">
        <v>58</v>
      </c>
      <c r="B59" s="92" t="s">
        <v>31</v>
      </c>
      <c r="C59" s="92" t="s">
        <v>31</v>
      </c>
      <c r="D59" s="92"/>
      <c r="E59" s="92" t="s">
        <v>222</v>
      </c>
      <c r="F59" s="92" t="s">
        <v>223</v>
      </c>
      <c r="G59" s="92"/>
      <c r="H59" s="92"/>
      <c r="I59" s="92"/>
      <c r="J59" s="92"/>
      <c r="K59" s="92">
        <v>14</v>
      </c>
      <c r="L59" s="92"/>
    </row>
    <row r="60" spans="1:12" ht="15.75" x14ac:dyDescent="0.45">
      <c r="A60" s="67">
        <v>59</v>
      </c>
      <c r="B60" s="92" t="s">
        <v>32</v>
      </c>
      <c r="C60" s="92" t="s">
        <v>32</v>
      </c>
      <c r="D60" s="92"/>
      <c r="E60" s="92" t="s">
        <v>222</v>
      </c>
      <c r="F60" s="92" t="s">
        <v>223</v>
      </c>
      <c r="G60" s="92"/>
      <c r="H60" s="92"/>
      <c r="I60" s="92"/>
      <c r="J60" s="92"/>
      <c r="K60" s="92">
        <v>14</v>
      </c>
      <c r="L60" s="92"/>
    </row>
    <row r="61" spans="1:12" ht="15.75" x14ac:dyDescent="0.45">
      <c r="A61" s="67">
        <v>60</v>
      </c>
      <c r="B61" s="92" t="s">
        <v>178</v>
      </c>
      <c r="C61" s="92" t="s">
        <v>178</v>
      </c>
      <c r="D61" s="92"/>
      <c r="E61" s="92" t="s">
        <v>222</v>
      </c>
      <c r="F61" s="92" t="s">
        <v>223</v>
      </c>
      <c r="G61" s="92"/>
      <c r="H61" s="92"/>
      <c r="I61" s="92"/>
      <c r="J61" s="92"/>
      <c r="K61" s="92">
        <v>14</v>
      </c>
      <c r="L61" s="92"/>
    </row>
    <row r="62" spans="1:12" ht="15.75" x14ac:dyDescent="0.45">
      <c r="A62" s="67">
        <v>61</v>
      </c>
      <c r="B62" s="92" t="s">
        <v>126</v>
      </c>
      <c r="C62" s="92" t="s">
        <v>126</v>
      </c>
      <c r="D62" s="92"/>
      <c r="E62" s="92" t="s">
        <v>222</v>
      </c>
      <c r="F62" s="92" t="s">
        <v>223</v>
      </c>
      <c r="G62" s="92"/>
      <c r="H62" s="92"/>
      <c r="I62" s="92"/>
      <c r="J62" s="92"/>
      <c r="K62" s="92">
        <v>14</v>
      </c>
      <c r="L62" s="92"/>
    </row>
    <row r="63" spans="1:12" ht="15.75" x14ac:dyDescent="0.45">
      <c r="A63" s="67">
        <v>62</v>
      </c>
      <c r="B63" s="92" t="s">
        <v>106</v>
      </c>
      <c r="C63" s="92" t="s">
        <v>106</v>
      </c>
      <c r="D63" s="92"/>
      <c r="E63" s="92" t="s">
        <v>222</v>
      </c>
      <c r="F63" s="92" t="s">
        <v>223</v>
      </c>
      <c r="G63" s="92"/>
      <c r="H63" s="92"/>
      <c r="I63" s="92"/>
      <c r="J63" s="92"/>
      <c r="K63" s="92">
        <v>14</v>
      </c>
      <c r="L63" s="92"/>
    </row>
    <row r="64" spans="1:12" ht="15.75" x14ac:dyDescent="0.45">
      <c r="A64" s="67">
        <v>63</v>
      </c>
      <c r="B64" s="92" t="s">
        <v>102</v>
      </c>
      <c r="C64" s="92" t="s">
        <v>102</v>
      </c>
      <c r="D64" s="92"/>
      <c r="E64" s="92" t="s">
        <v>222</v>
      </c>
      <c r="F64" s="92" t="s">
        <v>223</v>
      </c>
      <c r="G64" s="92"/>
      <c r="H64" s="92"/>
      <c r="I64" s="92"/>
      <c r="J64" s="92"/>
      <c r="K64" s="92">
        <v>14</v>
      </c>
      <c r="L64" s="92"/>
    </row>
    <row r="65" spans="1:12" ht="15.75" x14ac:dyDescent="0.45">
      <c r="A65" s="67">
        <v>64</v>
      </c>
      <c r="B65" s="92" t="s">
        <v>133</v>
      </c>
      <c r="C65" s="92" t="s">
        <v>133</v>
      </c>
      <c r="D65" s="92"/>
      <c r="E65" s="92" t="s">
        <v>222</v>
      </c>
      <c r="F65" s="92" t="s">
        <v>223</v>
      </c>
      <c r="G65" s="92"/>
      <c r="H65" s="92"/>
      <c r="I65" s="92"/>
      <c r="J65" s="92"/>
      <c r="K65" s="92">
        <v>14</v>
      </c>
      <c r="L65" s="92"/>
    </row>
    <row r="66" spans="1:12" ht="15.75" x14ac:dyDescent="0.45">
      <c r="A66" s="67">
        <v>65</v>
      </c>
      <c r="B66" s="92" t="s">
        <v>98</v>
      </c>
      <c r="C66" s="92" t="s">
        <v>98</v>
      </c>
      <c r="D66" s="92"/>
      <c r="E66" s="92" t="s">
        <v>222</v>
      </c>
      <c r="F66" s="92" t="s">
        <v>223</v>
      </c>
      <c r="G66" s="92"/>
      <c r="H66" s="92"/>
      <c r="I66" s="92"/>
      <c r="J66" s="92"/>
      <c r="K66" s="92">
        <v>14</v>
      </c>
      <c r="L66" s="92"/>
    </row>
    <row r="67" spans="1:12" ht="15.75" x14ac:dyDescent="0.45">
      <c r="A67" s="67">
        <v>66</v>
      </c>
      <c r="B67" s="92" t="s">
        <v>137</v>
      </c>
      <c r="C67" s="92" t="s">
        <v>137</v>
      </c>
      <c r="D67" s="92"/>
      <c r="E67" s="92" t="s">
        <v>222</v>
      </c>
      <c r="F67" s="92" t="s">
        <v>223</v>
      </c>
      <c r="G67" s="92"/>
      <c r="H67" s="92"/>
      <c r="I67" s="92"/>
      <c r="J67" s="92"/>
      <c r="K67" s="92">
        <v>14</v>
      </c>
      <c r="L67" s="92"/>
    </row>
    <row r="68" spans="1:12" ht="15.75" x14ac:dyDescent="0.45">
      <c r="A68" s="67">
        <v>67</v>
      </c>
      <c r="B68" s="92" t="s">
        <v>27</v>
      </c>
      <c r="C68" s="92" t="s">
        <v>27</v>
      </c>
      <c r="D68" s="92"/>
      <c r="E68" s="92" t="s">
        <v>222</v>
      </c>
      <c r="F68" s="92" t="s">
        <v>223</v>
      </c>
      <c r="G68" s="92"/>
      <c r="H68" s="92"/>
      <c r="I68" s="92"/>
      <c r="J68" s="92"/>
      <c r="K68" s="92">
        <v>14</v>
      </c>
      <c r="L68" s="92"/>
    </row>
    <row r="69" spans="1:12" ht="15.75" x14ac:dyDescent="0.45">
      <c r="A69" s="67">
        <v>68</v>
      </c>
      <c r="B69" s="92" t="s">
        <v>105</v>
      </c>
      <c r="C69" s="92" t="s">
        <v>105</v>
      </c>
      <c r="D69" s="92"/>
      <c r="E69" s="92" t="s">
        <v>222</v>
      </c>
      <c r="F69" s="92" t="s">
        <v>223</v>
      </c>
      <c r="G69" s="92"/>
      <c r="H69" s="92"/>
      <c r="I69" s="92"/>
      <c r="J69" s="92"/>
      <c r="K69" s="92">
        <v>14</v>
      </c>
      <c r="L69" s="92"/>
    </row>
    <row r="70" spans="1:12" ht="15.75" x14ac:dyDescent="0.45">
      <c r="A70" s="67">
        <v>69</v>
      </c>
      <c r="B70" s="92" t="s">
        <v>29</v>
      </c>
      <c r="C70" s="92" t="s">
        <v>29</v>
      </c>
      <c r="D70" s="92"/>
      <c r="E70" s="92" t="s">
        <v>222</v>
      </c>
      <c r="F70" s="92" t="s">
        <v>223</v>
      </c>
      <c r="G70" s="92"/>
      <c r="H70" s="92"/>
      <c r="I70" s="92"/>
      <c r="J70" s="92"/>
      <c r="K70" s="92">
        <v>14</v>
      </c>
      <c r="L70" s="92"/>
    </row>
    <row r="71" spans="1:12" ht="15.75" x14ac:dyDescent="0.45">
      <c r="A71" s="67">
        <v>70</v>
      </c>
      <c r="B71" s="92" t="s">
        <v>155</v>
      </c>
      <c r="C71" s="92" t="s">
        <v>155</v>
      </c>
      <c r="D71" s="92"/>
      <c r="E71" s="92" t="s">
        <v>222</v>
      </c>
      <c r="F71" s="92" t="s">
        <v>223</v>
      </c>
      <c r="G71" s="92"/>
      <c r="H71" s="92"/>
      <c r="I71" s="92"/>
      <c r="J71" s="92"/>
      <c r="K71" s="92">
        <v>14</v>
      </c>
      <c r="L71" s="92"/>
    </row>
    <row r="72" spans="1:12" ht="15.75" x14ac:dyDescent="0.45">
      <c r="A72" s="67">
        <v>71</v>
      </c>
      <c r="B72" s="92" t="s">
        <v>25</v>
      </c>
      <c r="C72" s="92" t="s">
        <v>25</v>
      </c>
      <c r="D72" s="92"/>
      <c r="E72" s="92" t="s">
        <v>222</v>
      </c>
      <c r="F72" s="92" t="s">
        <v>223</v>
      </c>
      <c r="G72" s="92"/>
      <c r="H72" s="92"/>
      <c r="I72" s="92"/>
      <c r="J72" s="92"/>
      <c r="K72" s="92">
        <v>14</v>
      </c>
      <c r="L72" s="92"/>
    </row>
    <row r="73" spans="1:12" ht="15.75" x14ac:dyDescent="0.45">
      <c r="A73" s="67">
        <v>72</v>
      </c>
      <c r="B73" s="138" t="s">
        <v>96</v>
      </c>
      <c r="C73" s="138" t="s">
        <v>96</v>
      </c>
      <c r="D73" s="138"/>
      <c r="E73" s="92" t="s">
        <v>222</v>
      </c>
      <c r="F73" s="92" t="s">
        <v>223</v>
      </c>
      <c r="G73" s="138"/>
      <c r="H73" s="138"/>
      <c r="I73" s="138"/>
      <c r="J73" s="138"/>
      <c r="K73" s="92">
        <v>14</v>
      </c>
      <c r="L73" s="138"/>
    </row>
    <row r="74" spans="1:12" ht="15.75" x14ac:dyDescent="0.45">
      <c r="A74" s="67">
        <v>73</v>
      </c>
      <c r="B74" s="92" t="s">
        <v>94</v>
      </c>
      <c r="C74" s="92" t="s">
        <v>94</v>
      </c>
      <c r="D74" s="92"/>
      <c r="E74" s="92" t="s">
        <v>222</v>
      </c>
      <c r="F74" s="92" t="s">
        <v>223</v>
      </c>
      <c r="G74" s="92"/>
      <c r="H74" s="92"/>
      <c r="I74" s="92"/>
      <c r="J74" s="92"/>
      <c r="K74" s="92">
        <v>14</v>
      </c>
      <c r="L74" s="92"/>
    </row>
    <row r="75" spans="1:12" ht="15.75" x14ac:dyDescent="0.45">
      <c r="A75" s="67">
        <v>74</v>
      </c>
      <c r="B75" s="92" t="s">
        <v>196</v>
      </c>
      <c r="C75" s="92" t="s">
        <v>196</v>
      </c>
      <c r="D75" s="92"/>
      <c r="E75" s="92" t="s">
        <v>222</v>
      </c>
      <c r="F75" s="92" t="s">
        <v>223</v>
      </c>
      <c r="G75" s="92"/>
      <c r="H75" s="92"/>
      <c r="I75" s="92"/>
      <c r="J75" s="92"/>
      <c r="K75" s="92">
        <v>14</v>
      </c>
      <c r="L75" s="92"/>
    </row>
    <row r="76" spans="1:12" ht="15.75" x14ac:dyDescent="0.45">
      <c r="A76" s="67">
        <v>75</v>
      </c>
      <c r="B76" s="88" t="s">
        <v>112</v>
      </c>
      <c r="C76" s="88" t="s">
        <v>112</v>
      </c>
      <c r="D76" s="88"/>
      <c r="E76" s="92" t="s">
        <v>222</v>
      </c>
      <c r="F76" s="92" t="s">
        <v>223</v>
      </c>
      <c r="G76" s="88"/>
      <c r="H76" s="88"/>
      <c r="I76" s="88"/>
      <c r="J76" s="88"/>
      <c r="K76" s="92">
        <v>14</v>
      </c>
      <c r="L76" s="88"/>
    </row>
    <row r="77" spans="1:12" ht="15.75" x14ac:dyDescent="0.45">
      <c r="A77" s="67">
        <v>76</v>
      </c>
      <c r="B77" s="92" t="s">
        <v>40</v>
      </c>
      <c r="C77" s="92" t="s">
        <v>40</v>
      </c>
      <c r="D77" s="92"/>
      <c r="E77" s="92" t="s">
        <v>222</v>
      </c>
      <c r="F77" s="92" t="s">
        <v>223</v>
      </c>
      <c r="G77" s="92"/>
      <c r="H77" s="92"/>
      <c r="I77" s="92"/>
      <c r="J77" s="92"/>
      <c r="K77" s="92">
        <v>14</v>
      </c>
      <c r="L77" s="92"/>
    </row>
    <row r="78" spans="1:12" ht="15.75" x14ac:dyDescent="0.45">
      <c r="A78" s="67">
        <v>77</v>
      </c>
      <c r="B78" s="92" t="s">
        <v>38</v>
      </c>
      <c r="C78" s="92" t="s">
        <v>38</v>
      </c>
      <c r="D78" s="92"/>
      <c r="E78" s="92" t="s">
        <v>222</v>
      </c>
      <c r="F78" s="92" t="s">
        <v>223</v>
      </c>
      <c r="G78" s="92"/>
      <c r="H78" s="92"/>
      <c r="I78" s="92"/>
      <c r="J78" s="92"/>
      <c r="K78" s="92">
        <v>14</v>
      </c>
      <c r="L78" s="92"/>
    </row>
    <row r="79" spans="1:12" ht="15.75" x14ac:dyDescent="0.45">
      <c r="A79" s="67">
        <v>78</v>
      </c>
      <c r="B79" s="92" t="s">
        <v>85</v>
      </c>
      <c r="C79" s="92" t="s">
        <v>85</v>
      </c>
      <c r="D79" s="92"/>
      <c r="E79" s="92" t="s">
        <v>222</v>
      </c>
      <c r="F79" s="92" t="s">
        <v>223</v>
      </c>
      <c r="G79" s="92"/>
      <c r="H79" s="92"/>
      <c r="I79" s="92"/>
      <c r="J79" s="92"/>
      <c r="K79" s="92">
        <v>14</v>
      </c>
      <c r="L79" s="92"/>
    </row>
    <row r="80" spans="1:12" ht="15.75" x14ac:dyDescent="0.45">
      <c r="A80" s="67">
        <v>79</v>
      </c>
      <c r="B80" s="88" t="s">
        <v>20</v>
      </c>
      <c r="C80" s="88" t="s">
        <v>20</v>
      </c>
      <c r="D80" s="88"/>
      <c r="E80" s="92" t="s">
        <v>222</v>
      </c>
      <c r="F80" s="92" t="s">
        <v>223</v>
      </c>
      <c r="G80" s="88"/>
      <c r="H80" s="88"/>
      <c r="I80" s="88"/>
      <c r="J80" s="88"/>
      <c r="K80" s="92">
        <v>14</v>
      </c>
      <c r="L80" s="88"/>
    </row>
    <row r="81" spans="1:12" ht="15.75" x14ac:dyDescent="0.45">
      <c r="A81" s="67">
        <v>80</v>
      </c>
      <c r="B81" s="92" t="s">
        <v>21</v>
      </c>
      <c r="C81" s="92" t="s">
        <v>21</v>
      </c>
      <c r="D81" s="92"/>
      <c r="E81" s="92" t="s">
        <v>222</v>
      </c>
      <c r="F81" s="92" t="s">
        <v>223</v>
      </c>
      <c r="G81" s="92"/>
      <c r="H81" s="92"/>
      <c r="I81" s="92"/>
      <c r="J81" s="92"/>
      <c r="K81" s="92">
        <v>14</v>
      </c>
      <c r="L81" s="92"/>
    </row>
    <row r="82" spans="1:12" ht="15.75" x14ac:dyDescent="0.45">
      <c r="A82" s="67">
        <v>81</v>
      </c>
      <c r="B82" s="92" t="s">
        <v>66</v>
      </c>
      <c r="C82" s="92" t="s">
        <v>66</v>
      </c>
      <c r="D82" s="92"/>
      <c r="E82" s="92" t="s">
        <v>222</v>
      </c>
      <c r="F82" s="92" t="s">
        <v>223</v>
      </c>
      <c r="G82" s="92"/>
      <c r="H82" s="92"/>
      <c r="I82" s="92"/>
      <c r="J82" s="92"/>
      <c r="K82" s="92">
        <v>14</v>
      </c>
      <c r="L82" s="92"/>
    </row>
    <row r="83" spans="1:12" ht="15.75" x14ac:dyDescent="0.45">
      <c r="A83" s="67">
        <v>82</v>
      </c>
      <c r="B83" s="92" t="s">
        <v>67</v>
      </c>
      <c r="C83" s="92" t="s">
        <v>67</v>
      </c>
      <c r="D83" s="92"/>
      <c r="E83" s="92" t="s">
        <v>222</v>
      </c>
      <c r="F83" s="92" t="s">
        <v>223</v>
      </c>
      <c r="G83" s="92"/>
      <c r="H83" s="92"/>
      <c r="I83" s="92"/>
      <c r="J83" s="92"/>
      <c r="K83" s="92">
        <v>14</v>
      </c>
      <c r="L83" s="92"/>
    </row>
    <row r="84" spans="1:12" ht="15.75" x14ac:dyDescent="0.45">
      <c r="A84" s="67">
        <v>83</v>
      </c>
      <c r="B84" s="92" t="s">
        <v>141</v>
      </c>
      <c r="C84" s="92" t="s">
        <v>141</v>
      </c>
      <c r="D84" s="92"/>
      <c r="E84" s="92" t="s">
        <v>222</v>
      </c>
      <c r="F84" s="92" t="s">
        <v>223</v>
      </c>
      <c r="G84" s="92"/>
      <c r="H84" s="92"/>
      <c r="I84" s="92"/>
      <c r="J84" s="92"/>
      <c r="K84" s="92">
        <v>14</v>
      </c>
      <c r="L84" s="92"/>
    </row>
    <row r="85" spans="1:12" ht="15.75" x14ac:dyDescent="0.45">
      <c r="A85" s="67">
        <v>84</v>
      </c>
      <c r="B85" s="92" t="s">
        <v>82</v>
      </c>
      <c r="C85" s="92" t="s">
        <v>82</v>
      </c>
      <c r="D85" s="92"/>
      <c r="E85" s="92" t="s">
        <v>222</v>
      </c>
      <c r="F85" s="92" t="s">
        <v>223</v>
      </c>
      <c r="G85" s="92"/>
      <c r="H85" s="92"/>
      <c r="I85" s="92"/>
      <c r="J85" s="92"/>
      <c r="K85" s="92">
        <v>14</v>
      </c>
      <c r="L85" s="92"/>
    </row>
    <row r="86" spans="1:12" ht="15.75" x14ac:dyDescent="0.45">
      <c r="A86" s="67">
        <v>85</v>
      </c>
      <c r="B86" s="92" t="s">
        <v>34</v>
      </c>
      <c r="C86" s="92" t="s">
        <v>34</v>
      </c>
      <c r="D86" s="92"/>
      <c r="E86" s="92" t="s">
        <v>222</v>
      </c>
      <c r="F86" s="92" t="s">
        <v>223</v>
      </c>
      <c r="G86" s="92"/>
      <c r="H86" s="92"/>
      <c r="I86" s="92"/>
      <c r="J86" s="92"/>
      <c r="K86" s="92">
        <v>14</v>
      </c>
      <c r="L86" s="92"/>
    </row>
    <row r="87" spans="1:12" ht="15.75" x14ac:dyDescent="0.45">
      <c r="A87" s="67">
        <v>86</v>
      </c>
      <c r="B87" s="92" t="s">
        <v>136</v>
      </c>
      <c r="C87" s="92" t="s">
        <v>136</v>
      </c>
      <c r="D87" s="92"/>
      <c r="E87" s="92" t="s">
        <v>222</v>
      </c>
      <c r="F87" s="92" t="s">
        <v>223</v>
      </c>
      <c r="G87" s="92"/>
      <c r="H87" s="92"/>
      <c r="I87" s="92"/>
      <c r="J87" s="92"/>
      <c r="K87" s="92">
        <v>14</v>
      </c>
      <c r="L87" s="92"/>
    </row>
    <row r="88" spans="1:12" ht="15.75" x14ac:dyDescent="0.45">
      <c r="A88" s="67">
        <v>87</v>
      </c>
      <c r="B88" s="92" t="s">
        <v>14</v>
      </c>
      <c r="C88" s="92" t="s">
        <v>14</v>
      </c>
      <c r="D88" s="92"/>
      <c r="E88" s="92" t="s">
        <v>222</v>
      </c>
      <c r="F88" s="92" t="s">
        <v>223</v>
      </c>
      <c r="G88" s="92"/>
      <c r="H88" s="92"/>
      <c r="I88" s="92"/>
      <c r="J88" s="92"/>
      <c r="K88" s="92">
        <v>14</v>
      </c>
      <c r="L88" s="92"/>
    </row>
    <row r="89" spans="1:12" ht="15.75" x14ac:dyDescent="0.45">
      <c r="A89" s="67">
        <v>88</v>
      </c>
      <c r="B89" s="88" t="s">
        <v>86</v>
      </c>
      <c r="C89" s="88" t="s">
        <v>86</v>
      </c>
      <c r="D89" s="88"/>
      <c r="E89" s="92" t="s">
        <v>222</v>
      </c>
      <c r="F89" s="92" t="s">
        <v>223</v>
      </c>
      <c r="G89" s="88"/>
      <c r="H89" s="88"/>
      <c r="I89" s="88"/>
      <c r="J89" s="88"/>
      <c r="K89" s="92">
        <v>14</v>
      </c>
      <c r="L89" s="88"/>
    </row>
    <row r="90" spans="1:12" ht="15.75" x14ac:dyDescent="0.45">
      <c r="A90" s="67">
        <v>89</v>
      </c>
      <c r="B90" s="81" t="s">
        <v>61</v>
      </c>
      <c r="C90" s="81" t="s">
        <v>61</v>
      </c>
      <c r="D90" s="81"/>
      <c r="E90" s="92" t="s">
        <v>222</v>
      </c>
      <c r="F90" s="92" t="s">
        <v>223</v>
      </c>
      <c r="G90" s="81"/>
      <c r="H90" s="81"/>
      <c r="I90" s="81"/>
      <c r="J90" s="81"/>
      <c r="K90" s="92">
        <v>14</v>
      </c>
      <c r="L90" s="81"/>
    </row>
    <row r="91" spans="1:12" ht="15.75" x14ac:dyDescent="0.45">
      <c r="A91" s="67">
        <v>90</v>
      </c>
      <c r="B91" s="88" t="s">
        <v>156</v>
      </c>
      <c r="C91" s="88" t="s">
        <v>156</v>
      </c>
      <c r="D91" s="88"/>
      <c r="E91" s="92" t="s">
        <v>222</v>
      </c>
      <c r="F91" s="92" t="s">
        <v>223</v>
      </c>
      <c r="G91" s="88"/>
      <c r="H91" s="88"/>
      <c r="I91" s="88"/>
      <c r="J91" s="88"/>
      <c r="K91" s="92">
        <v>14</v>
      </c>
      <c r="L91" s="88"/>
    </row>
    <row r="92" spans="1:12" ht="15.75" x14ac:dyDescent="0.45">
      <c r="A92" s="67">
        <v>91</v>
      </c>
      <c r="B92" s="88" t="s">
        <v>130</v>
      </c>
      <c r="C92" s="88" t="s">
        <v>130</v>
      </c>
      <c r="D92" s="88"/>
      <c r="E92" s="92" t="s">
        <v>222</v>
      </c>
      <c r="F92" s="92" t="s">
        <v>223</v>
      </c>
      <c r="G92" s="88"/>
      <c r="H92" s="88"/>
      <c r="I92" s="88"/>
      <c r="J92" s="88"/>
      <c r="K92" s="92">
        <v>14</v>
      </c>
      <c r="L92" s="88"/>
    </row>
    <row r="93" spans="1:12" ht="15.75" x14ac:dyDescent="0.45">
      <c r="A93" s="67">
        <v>92</v>
      </c>
      <c r="B93" s="88" t="s">
        <v>120</v>
      </c>
      <c r="C93" s="88" t="s">
        <v>120</v>
      </c>
      <c r="D93" s="88"/>
      <c r="E93" s="92" t="s">
        <v>222</v>
      </c>
      <c r="F93" s="92" t="s">
        <v>223</v>
      </c>
      <c r="G93" s="88"/>
      <c r="H93" s="88"/>
      <c r="I93" s="88"/>
      <c r="J93" s="88"/>
      <c r="K93" s="92">
        <v>14</v>
      </c>
      <c r="L93" s="88"/>
    </row>
    <row r="94" spans="1:12" ht="15.75" x14ac:dyDescent="0.45">
      <c r="A94" s="67">
        <v>93</v>
      </c>
      <c r="B94" s="88" t="s">
        <v>91</v>
      </c>
      <c r="C94" s="88" t="s">
        <v>91</v>
      </c>
      <c r="D94" s="88"/>
      <c r="E94" s="92" t="s">
        <v>222</v>
      </c>
      <c r="F94" s="92" t="s">
        <v>223</v>
      </c>
      <c r="G94" s="88"/>
      <c r="H94" s="88"/>
      <c r="I94" s="88"/>
      <c r="J94" s="88"/>
      <c r="K94" s="92">
        <v>14</v>
      </c>
      <c r="L94" s="88"/>
    </row>
    <row r="95" spans="1:12" ht="15.75" x14ac:dyDescent="0.45">
      <c r="A95" s="67">
        <v>94</v>
      </c>
      <c r="B95" s="88" t="s">
        <v>200</v>
      </c>
      <c r="C95" s="88" t="s">
        <v>200</v>
      </c>
      <c r="D95" s="88"/>
      <c r="E95" s="92" t="s">
        <v>222</v>
      </c>
      <c r="F95" s="92" t="s">
        <v>223</v>
      </c>
      <c r="G95" s="88"/>
      <c r="H95" s="88"/>
      <c r="I95" s="88"/>
      <c r="J95" s="88"/>
      <c r="K95" s="92">
        <v>14</v>
      </c>
      <c r="L95" s="88"/>
    </row>
    <row r="96" spans="1:12" ht="15.75" x14ac:dyDescent="0.45">
      <c r="A96" s="67">
        <v>95</v>
      </c>
      <c r="B96" s="88" t="s">
        <v>201</v>
      </c>
      <c r="C96" s="88" t="s">
        <v>201</v>
      </c>
      <c r="D96" s="88"/>
      <c r="E96" s="92" t="s">
        <v>222</v>
      </c>
      <c r="F96" s="92" t="s">
        <v>223</v>
      </c>
      <c r="G96" s="88"/>
      <c r="H96" s="88"/>
      <c r="I96" s="88"/>
      <c r="J96" s="88"/>
      <c r="K96" s="92">
        <v>14</v>
      </c>
      <c r="L96" s="88"/>
    </row>
    <row r="97" spans="1:12" ht="15.75" x14ac:dyDescent="0.45">
      <c r="A97" s="67">
        <v>96</v>
      </c>
      <c r="B97" s="88" t="s">
        <v>192</v>
      </c>
      <c r="C97" s="88" t="s">
        <v>192</v>
      </c>
      <c r="D97" s="88"/>
      <c r="E97" s="92" t="s">
        <v>222</v>
      </c>
      <c r="F97" s="92" t="s">
        <v>223</v>
      </c>
      <c r="G97" s="88"/>
      <c r="H97" s="88"/>
      <c r="I97" s="88"/>
      <c r="J97" s="88"/>
      <c r="K97" s="92">
        <v>14</v>
      </c>
      <c r="L97" s="88"/>
    </row>
    <row r="98" spans="1:12" ht="15.75" x14ac:dyDescent="0.45">
      <c r="A98" s="67">
        <v>97</v>
      </c>
      <c r="B98" s="88" t="s">
        <v>177</v>
      </c>
      <c r="C98" s="88" t="s">
        <v>177</v>
      </c>
      <c r="D98" s="88"/>
      <c r="E98" s="92" t="s">
        <v>222</v>
      </c>
      <c r="F98" s="92" t="s">
        <v>223</v>
      </c>
      <c r="G98" s="88"/>
      <c r="H98" s="88"/>
      <c r="I98" s="88"/>
      <c r="J98" s="88"/>
      <c r="K98" s="92">
        <v>14</v>
      </c>
      <c r="L98" s="88"/>
    </row>
    <row r="99" spans="1:12" ht="15.75" x14ac:dyDescent="0.45">
      <c r="A99" s="67">
        <v>98</v>
      </c>
      <c r="B99" s="88" t="s">
        <v>142</v>
      </c>
      <c r="C99" s="88" t="s">
        <v>142</v>
      </c>
      <c r="D99" s="88"/>
      <c r="E99" s="92" t="s">
        <v>222</v>
      </c>
      <c r="F99" s="92" t="s">
        <v>223</v>
      </c>
      <c r="G99" s="88"/>
      <c r="H99" s="88"/>
      <c r="I99" s="88"/>
      <c r="J99" s="88"/>
      <c r="K99" s="92">
        <v>14</v>
      </c>
      <c r="L99" s="88"/>
    </row>
    <row r="100" spans="1:12" ht="15.75" x14ac:dyDescent="0.45">
      <c r="A100" s="67">
        <v>99</v>
      </c>
      <c r="B100" s="88" t="s">
        <v>198</v>
      </c>
      <c r="C100" s="88" t="s">
        <v>198</v>
      </c>
      <c r="D100" s="88"/>
      <c r="E100" s="92" t="s">
        <v>222</v>
      </c>
      <c r="F100" s="92" t="s">
        <v>223</v>
      </c>
      <c r="G100" s="88"/>
      <c r="H100" s="88"/>
      <c r="I100" s="88"/>
      <c r="J100" s="88"/>
      <c r="K100" s="92">
        <v>14</v>
      </c>
      <c r="L100" s="88"/>
    </row>
    <row r="101" spans="1:12" ht="15.75" x14ac:dyDescent="0.45">
      <c r="A101" s="67">
        <v>100</v>
      </c>
      <c r="B101" s="88" t="s">
        <v>184</v>
      </c>
      <c r="C101" s="88" t="s">
        <v>184</v>
      </c>
      <c r="D101" s="88"/>
      <c r="E101" s="92" t="s">
        <v>222</v>
      </c>
      <c r="F101" s="92" t="s">
        <v>223</v>
      </c>
      <c r="G101" s="88"/>
      <c r="H101" s="88"/>
      <c r="I101" s="88"/>
      <c r="J101" s="88"/>
      <c r="K101" s="92">
        <v>14</v>
      </c>
      <c r="L101" s="88"/>
    </row>
    <row r="102" spans="1:12" ht="15.75" x14ac:dyDescent="0.45">
      <c r="A102" s="67">
        <v>101</v>
      </c>
      <c r="B102" s="81" t="s">
        <v>208</v>
      </c>
      <c r="C102" s="81" t="s">
        <v>208</v>
      </c>
      <c r="D102" s="81"/>
      <c r="E102" s="92" t="s">
        <v>222</v>
      </c>
      <c r="F102" s="92" t="s">
        <v>223</v>
      </c>
      <c r="G102" s="81"/>
      <c r="H102" s="81"/>
      <c r="I102" s="81"/>
      <c r="J102" s="81"/>
      <c r="K102" s="92">
        <v>14</v>
      </c>
      <c r="L102" s="81"/>
    </row>
    <row r="103" spans="1:12" ht="15.75" x14ac:dyDescent="0.45">
      <c r="A103" s="67">
        <v>102</v>
      </c>
      <c r="B103" s="70" t="s">
        <v>187</v>
      </c>
      <c r="C103" s="70" t="s">
        <v>187</v>
      </c>
      <c r="D103" s="81"/>
      <c r="E103" s="92" t="s">
        <v>222</v>
      </c>
      <c r="F103" s="92" t="s">
        <v>223</v>
      </c>
      <c r="G103" s="81"/>
      <c r="H103" s="81"/>
      <c r="I103" s="81"/>
      <c r="J103" s="81"/>
      <c r="K103" s="92">
        <v>14</v>
      </c>
      <c r="L103" s="81"/>
    </row>
    <row r="104" spans="1:12" ht="15.75" x14ac:dyDescent="0.45">
      <c r="A104" s="67">
        <v>103</v>
      </c>
      <c r="B104" s="88" t="s">
        <v>182</v>
      </c>
      <c r="C104" s="88" t="s">
        <v>182</v>
      </c>
      <c r="D104" s="88"/>
      <c r="E104" s="92" t="s">
        <v>222</v>
      </c>
      <c r="F104" s="92" t="s">
        <v>223</v>
      </c>
      <c r="G104" s="88"/>
      <c r="H104" s="88"/>
      <c r="I104" s="88"/>
      <c r="J104" s="88"/>
      <c r="K104" s="92">
        <v>14</v>
      </c>
      <c r="L104" s="88"/>
    </row>
    <row r="105" spans="1:12" ht="15.75" x14ac:dyDescent="0.45">
      <c r="A105" s="67">
        <v>104</v>
      </c>
      <c r="B105" s="88" t="s">
        <v>189</v>
      </c>
      <c r="C105" s="88" t="s">
        <v>189</v>
      </c>
      <c r="D105" s="88"/>
      <c r="E105" s="92" t="s">
        <v>222</v>
      </c>
      <c r="F105" s="92" t="s">
        <v>223</v>
      </c>
      <c r="G105" s="88"/>
      <c r="H105" s="88"/>
      <c r="I105" s="88"/>
      <c r="J105" s="88"/>
      <c r="K105" s="92">
        <v>14</v>
      </c>
      <c r="L105" s="88"/>
    </row>
    <row r="106" spans="1:12" ht="15.75" x14ac:dyDescent="0.45">
      <c r="A106" s="67">
        <v>105</v>
      </c>
      <c r="B106" s="88" t="s">
        <v>203</v>
      </c>
      <c r="C106" s="88" t="s">
        <v>203</v>
      </c>
      <c r="D106" s="88"/>
      <c r="E106" s="92" t="s">
        <v>222</v>
      </c>
      <c r="F106" s="92" t="s">
        <v>223</v>
      </c>
      <c r="G106" s="88"/>
      <c r="H106" s="88"/>
      <c r="I106" s="88"/>
      <c r="J106" s="88"/>
      <c r="K106" s="92">
        <v>14</v>
      </c>
      <c r="L106" s="88"/>
    </row>
    <row r="107" spans="1:12" ht="15.75" x14ac:dyDescent="0.45">
      <c r="A107" s="67">
        <v>106</v>
      </c>
      <c r="B107" s="88" t="s">
        <v>65</v>
      </c>
      <c r="C107" s="88" t="s">
        <v>65</v>
      </c>
      <c r="D107" s="88"/>
      <c r="E107" s="92" t="s">
        <v>222</v>
      </c>
      <c r="F107" s="92" t="s">
        <v>223</v>
      </c>
      <c r="G107" s="88"/>
      <c r="H107" s="88"/>
      <c r="I107" s="88"/>
      <c r="J107" s="88"/>
      <c r="K107" s="92">
        <v>14</v>
      </c>
      <c r="L107" s="88"/>
    </row>
    <row r="108" spans="1:12" ht="15.75" x14ac:dyDescent="0.45">
      <c r="A108" s="67">
        <v>107</v>
      </c>
      <c r="B108" s="88" t="s">
        <v>175</v>
      </c>
      <c r="C108" s="88" t="s">
        <v>175</v>
      </c>
      <c r="D108" s="88"/>
      <c r="E108" s="92" t="s">
        <v>222</v>
      </c>
      <c r="F108" s="92" t="s">
        <v>223</v>
      </c>
      <c r="G108" s="88"/>
      <c r="H108" s="88"/>
      <c r="I108" s="88"/>
      <c r="J108" s="88"/>
      <c r="K108" s="92">
        <v>14</v>
      </c>
      <c r="L108" s="88"/>
    </row>
    <row r="109" spans="1:12" ht="15.75" x14ac:dyDescent="0.45">
      <c r="A109" s="67">
        <v>108</v>
      </c>
      <c r="B109" s="88" t="s">
        <v>64</v>
      </c>
      <c r="C109" s="88" t="s">
        <v>64</v>
      </c>
      <c r="D109" s="88"/>
      <c r="E109" s="92" t="s">
        <v>222</v>
      </c>
      <c r="F109" s="92" t="s">
        <v>223</v>
      </c>
      <c r="G109" s="88"/>
      <c r="H109" s="88"/>
      <c r="I109" s="88"/>
      <c r="J109" s="88"/>
      <c r="K109" s="92">
        <v>14</v>
      </c>
      <c r="L109" s="88"/>
    </row>
    <row r="110" spans="1:12" ht="15.75" x14ac:dyDescent="0.45">
      <c r="A110" s="67">
        <v>109</v>
      </c>
      <c r="B110" s="88" t="s">
        <v>35</v>
      </c>
      <c r="C110" s="88" t="s">
        <v>35</v>
      </c>
      <c r="D110" s="88"/>
      <c r="E110" s="92" t="s">
        <v>222</v>
      </c>
      <c r="F110" s="92" t="s">
        <v>223</v>
      </c>
      <c r="G110" s="88"/>
      <c r="H110" s="88"/>
      <c r="I110" s="88"/>
      <c r="J110" s="88"/>
      <c r="K110" s="92">
        <v>14</v>
      </c>
      <c r="L110" s="88"/>
    </row>
    <row r="111" spans="1:12" ht="15.75" x14ac:dyDescent="0.45">
      <c r="A111" s="67">
        <v>110</v>
      </c>
      <c r="B111" s="88" t="s">
        <v>53</v>
      </c>
      <c r="C111" s="88" t="s">
        <v>53</v>
      </c>
      <c r="D111" s="88"/>
      <c r="E111" s="92" t="s">
        <v>222</v>
      </c>
      <c r="F111" s="92" t="s">
        <v>223</v>
      </c>
      <c r="G111" s="88"/>
      <c r="H111" s="88"/>
      <c r="I111" s="88"/>
      <c r="J111" s="88"/>
      <c r="K111" s="92">
        <v>14</v>
      </c>
      <c r="L111" s="88"/>
    </row>
    <row r="112" spans="1:12" ht="15.75" x14ac:dyDescent="0.45">
      <c r="A112" s="67">
        <v>111</v>
      </c>
      <c r="B112" s="88" t="s">
        <v>183</v>
      </c>
      <c r="C112" s="88" t="s">
        <v>183</v>
      </c>
      <c r="D112" s="88"/>
      <c r="E112" s="92" t="s">
        <v>222</v>
      </c>
      <c r="F112" s="92" t="s">
        <v>223</v>
      </c>
      <c r="G112" s="88"/>
      <c r="H112" s="88"/>
      <c r="I112" s="88"/>
      <c r="J112" s="88"/>
      <c r="K112" s="92">
        <v>14</v>
      </c>
      <c r="L112" s="88"/>
    </row>
    <row r="113" spans="1:12" ht="15.75" x14ac:dyDescent="0.45">
      <c r="A113" s="67">
        <v>112</v>
      </c>
      <c r="B113" s="88" t="s">
        <v>176</v>
      </c>
      <c r="C113" s="88" t="s">
        <v>176</v>
      </c>
      <c r="D113" s="88"/>
      <c r="E113" s="92" t="s">
        <v>222</v>
      </c>
      <c r="F113" s="92" t="s">
        <v>223</v>
      </c>
      <c r="G113" s="88"/>
      <c r="H113" s="88"/>
      <c r="I113" s="88"/>
      <c r="J113" s="88"/>
      <c r="K113" s="92">
        <v>14</v>
      </c>
      <c r="L113" s="88"/>
    </row>
    <row r="114" spans="1:12" ht="15.75" x14ac:dyDescent="0.45">
      <c r="A114" s="67">
        <v>113</v>
      </c>
      <c r="B114" s="88" t="s">
        <v>104</v>
      </c>
      <c r="C114" s="88" t="s">
        <v>104</v>
      </c>
      <c r="D114" s="88"/>
      <c r="E114" s="92" t="s">
        <v>222</v>
      </c>
      <c r="F114" s="92" t="s">
        <v>223</v>
      </c>
      <c r="G114" s="88"/>
      <c r="H114" s="88"/>
      <c r="I114" s="88"/>
      <c r="J114" s="88"/>
      <c r="K114" s="92">
        <v>14</v>
      </c>
      <c r="L114" s="88"/>
    </row>
    <row r="115" spans="1:12" ht="15.75" x14ac:dyDescent="0.45">
      <c r="A115" s="67">
        <v>114</v>
      </c>
      <c r="B115" s="88" t="s">
        <v>63</v>
      </c>
      <c r="C115" s="88" t="s">
        <v>63</v>
      </c>
      <c r="D115" s="88"/>
      <c r="E115" s="92" t="s">
        <v>222</v>
      </c>
      <c r="F115" s="92" t="s">
        <v>223</v>
      </c>
      <c r="G115" s="88"/>
      <c r="H115" s="88"/>
      <c r="I115" s="88"/>
      <c r="J115" s="88"/>
      <c r="K115" s="92">
        <v>14</v>
      </c>
      <c r="L115" s="88"/>
    </row>
    <row r="116" spans="1:12" ht="15.75" x14ac:dyDescent="0.45">
      <c r="A116" s="67">
        <v>115</v>
      </c>
      <c r="B116" s="88" t="s">
        <v>90</v>
      </c>
      <c r="C116" s="88" t="s">
        <v>90</v>
      </c>
      <c r="D116" s="88"/>
      <c r="E116" s="92" t="s">
        <v>222</v>
      </c>
      <c r="F116" s="92" t="s">
        <v>223</v>
      </c>
      <c r="G116" s="88"/>
      <c r="H116" s="88"/>
      <c r="I116" s="88"/>
      <c r="J116" s="88"/>
      <c r="K116" s="92">
        <v>14</v>
      </c>
      <c r="L116" s="88"/>
    </row>
    <row r="117" spans="1:12" ht="15.75" x14ac:dyDescent="0.45">
      <c r="A117" s="67">
        <v>116</v>
      </c>
      <c r="B117" s="81" t="s">
        <v>143</v>
      </c>
      <c r="C117" s="81" t="s">
        <v>143</v>
      </c>
      <c r="D117" s="81"/>
      <c r="E117" s="92" t="s">
        <v>222</v>
      </c>
      <c r="F117" s="92" t="s">
        <v>223</v>
      </c>
      <c r="G117" s="81"/>
      <c r="H117" s="81"/>
      <c r="I117" s="81"/>
      <c r="J117" s="81"/>
      <c r="K117" s="92">
        <v>14</v>
      </c>
      <c r="L117" s="81"/>
    </row>
    <row r="118" spans="1:12" ht="15.75" x14ac:dyDescent="0.45">
      <c r="A118" s="67">
        <v>117</v>
      </c>
      <c r="B118" s="88" t="s">
        <v>70</v>
      </c>
      <c r="C118" s="88" t="s">
        <v>70</v>
      </c>
      <c r="D118" s="88"/>
      <c r="E118" s="92" t="s">
        <v>222</v>
      </c>
      <c r="F118" s="92" t="s">
        <v>223</v>
      </c>
      <c r="G118" s="88"/>
      <c r="H118" s="88"/>
      <c r="I118" s="88"/>
      <c r="J118" s="88"/>
      <c r="K118" s="92">
        <v>14</v>
      </c>
      <c r="L118" s="88"/>
    </row>
    <row r="119" spans="1:12" ht="15.75" x14ac:dyDescent="0.45">
      <c r="A119" s="67">
        <v>118</v>
      </c>
      <c r="B119" s="88" t="s">
        <v>111</v>
      </c>
      <c r="C119" s="88" t="s">
        <v>111</v>
      </c>
      <c r="D119" s="88"/>
      <c r="E119" s="92" t="s">
        <v>222</v>
      </c>
      <c r="F119" s="92" t="s">
        <v>223</v>
      </c>
      <c r="G119" s="88"/>
      <c r="H119" s="88"/>
      <c r="I119" s="88"/>
      <c r="J119" s="88"/>
      <c r="K119" s="92">
        <v>14</v>
      </c>
      <c r="L119" s="88"/>
    </row>
    <row r="120" spans="1:12" ht="15.75" x14ac:dyDescent="0.45">
      <c r="A120" s="67">
        <v>119</v>
      </c>
      <c r="B120" s="88" t="s">
        <v>88</v>
      </c>
      <c r="C120" s="88" t="s">
        <v>88</v>
      </c>
      <c r="D120" s="88"/>
      <c r="E120" s="92" t="s">
        <v>222</v>
      </c>
      <c r="F120" s="92" t="s">
        <v>223</v>
      </c>
      <c r="G120" s="88"/>
      <c r="H120" s="88"/>
      <c r="I120" s="88"/>
      <c r="J120" s="88"/>
      <c r="K120" s="92">
        <v>14</v>
      </c>
      <c r="L120" s="88"/>
    </row>
    <row r="121" spans="1:12" ht="15.75" x14ac:dyDescent="0.45">
      <c r="A121" s="67">
        <v>120</v>
      </c>
      <c r="B121" s="88" t="s">
        <v>109</v>
      </c>
      <c r="C121" s="88" t="s">
        <v>109</v>
      </c>
      <c r="D121" s="88"/>
      <c r="E121" s="92" t="s">
        <v>222</v>
      </c>
      <c r="F121" s="92" t="s">
        <v>223</v>
      </c>
      <c r="G121" s="88"/>
      <c r="H121" s="88"/>
      <c r="I121" s="88"/>
      <c r="J121" s="88"/>
      <c r="K121" s="92">
        <v>14</v>
      </c>
      <c r="L121" s="88"/>
    </row>
    <row r="122" spans="1:12" ht="15.75" x14ac:dyDescent="0.45">
      <c r="A122" s="67">
        <v>121</v>
      </c>
      <c r="B122" s="88" t="s">
        <v>186</v>
      </c>
      <c r="C122" s="88" t="s">
        <v>186</v>
      </c>
      <c r="D122" s="88"/>
      <c r="E122" s="92" t="s">
        <v>222</v>
      </c>
      <c r="F122" s="92" t="s">
        <v>223</v>
      </c>
      <c r="G122" s="88"/>
      <c r="H122" s="88"/>
      <c r="I122" s="88"/>
      <c r="J122" s="88"/>
      <c r="K122" s="92">
        <v>14</v>
      </c>
      <c r="L122" s="88"/>
    </row>
    <row r="123" spans="1:12" ht="15.75" x14ac:dyDescent="0.45">
      <c r="A123" s="67">
        <v>122</v>
      </c>
      <c r="B123" s="88" t="s">
        <v>204</v>
      </c>
      <c r="C123" s="88" t="s">
        <v>204</v>
      </c>
      <c r="D123" s="88"/>
      <c r="E123" s="92" t="s">
        <v>222</v>
      </c>
      <c r="F123" s="92" t="s">
        <v>223</v>
      </c>
      <c r="G123" s="88"/>
      <c r="H123" s="88"/>
      <c r="I123" s="88"/>
      <c r="J123" s="88"/>
      <c r="K123" s="92">
        <v>14</v>
      </c>
      <c r="L123" s="88"/>
    </row>
    <row r="124" spans="1:12" ht="15.75" x14ac:dyDescent="0.45">
      <c r="A124" s="67">
        <v>123</v>
      </c>
      <c r="B124" s="88" t="s">
        <v>87</v>
      </c>
      <c r="C124" s="88" t="s">
        <v>87</v>
      </c>
      <c r="D124" s="88"/>
      <c r="E124" s="92" t="s">
        <v>222</v>
      </c>
      <c r="F124" s="92" t="s">
        <v>223</v>
      </c>
      <c r="G124" s="88"/>
      <c r="H124" s="88"/>
      <c r="I124" s="88"/>
      <c r="J124" s="88"/>
      <c r="K124" s="92">
        <v>14</v>
      </c>
      <c r="L124" s="88"/>
    </row>
    <row r="125" spans="1:12" ht="15.75" x14ac:dyDescent="0.45">
      <c r="A125" s="67">
        <v>124</v>
      </c>
      <c r="B125" s="88" t="s">
        <v>159</v>
      </c>
      <c r="C125" s="88" t="s">
        <v>159</v>
      </c>
      <c r="D125" s="88"/>
      <c r="E125" s="92" t="s">
        <v>222</v>
      </c>
      <c r="F125" s="92" t="s">
        <v>223</v>
      </c>
      <c r="G125" s="88"/>
      <c r="H125" s="88"/>
      <c r="I125" s="88"/>
      <c r="J125" s="88"/>
      <c r="K125" s="92">
        <v>14</v>
      </c>
      <c r="L125" s="88"/>
    </row>
    <row r="126" spans="1:12" ht="15.75" x14ac:dyDescent="0.45">
      <c r="A126" s="67">
        <v>125</v>
      </c>
      <c r="B126" s="88" t="s">
        <v>100</v>
      </c>
      <c r="C126" s="88" t="s">
        <v>100</v>
      </c>
      <c r="D126" s="88"/>
      <c r="E126" s="92" t="s">
        <v>222</v>
      </c>
      <c r="F126" s="92" t="s">
        <v>223</v>
      </c>
      <c r="G126" s="88"/>
      <c r="H126" s="88"/>
      <c r="I126" s="88"/>
      <c r="J126" s="88"/>
      <c r="K126" s="92">
        <v>14</v>
      </c>
      <c r="L126" s="88"/>
    </row>
    <row r="127" spans="1:12" ht="15.75" x14ac:dyDescent="0.45">
      <c r="A127" s="67">
        <v>126</v>
      </c>
      <c r="B127" s="88" t="s">
        <v>161</v>
      </c>
      <c r="C127" s="88" t="s">
        <v>161</v>
      </c>
      <c r="D127" s="88"/>
      <c r="E127" s="92" t="s">
        <v>222</v>
      </c>
      <c r="F127" s="92" t="s">
        <v>223</v>
      </c>
      <c r="G127" s="88"/>
      <c r="H127" s="88"/>
      <c r="I127" s="88"/>
      <c r="J127" s="88"/>
      <c r="K127" s="92">
        <v>14</v>
      </c>
      <c r="L127" s="88"/>
    </row>
    <row r="128" spans="1:12" ht="15.75" x14ac:dyDescent="0.45">
      <c r="A128" s="67">
        <v>127</v>
      </c>
      <c r="B128" s="88" t="s">
        <v>207</v>
      </c>
      <c r="C128" s="88" t="s">
        <v>207</v>
      </c>
      <c r="D128" s="88"/>
      <c r="E128" s="92" t="s">
        <v>222</v>
      </c>
      <c r="F128" s="92" t="s">
        <v>223</v>
      </c>
      <c r="G128" s="88"/>
      <c r="H128" s="88"/>
      <c r="I128" s="88"/>
      <c r="J128" s="88"/>
      <c r="K128" s="92">
        <v>14</v>
      </c>
      <c r="L128" s="88"/>
    </row>
    <row r="129" spans="1:12" ht="15.75" x14ac:dyDescent="0.45">
      <c r="A129" s="67">
        <v>128</v>
      </c>
      <c r="B129" s="88" t="s">
        <v>165</v>
      </c>
      <c r="C129" s="88" t="s">
        <v>165</v>
      </c>
      <c r="D129" s="88"/>
      <c r="E129" s="92" t="s">
        <v>222</v>
      </c>
      <c r="F129" s="92" t="s">
        <v>223</v>
      </c>
      <c r="G129" s="88"/>
      <c r="H129" s="88"/>
      <c r="I129" s="88"/>
      <c r="J129" s="88"/>
      <c r="K129" s="92">
        <v>14</v>
      </c>
      <c r="L129" s="88"/>
    </row>
    <row r="130" spans="1:12" ht="15.75" x14ac:dyDescent="0.45">
      <c r="A130" s="67">
        <v>129</v>
      </c>
      <c r="B130" s="88" t="s">
        <v>73</v>
      </c>
      <c r="C130" s="88" t="s">
        <v>73</v>
      </c>
      <c r="D130" s="88"/>
      <c r="E130" s="92" t="s">
        <v>222</v>
      </c>
      <c r="F130" s="92" t="s">
        <v>223</v>
      </c>
      <c r="G130" s="88"/>
      <c r="H130" s="88"/>
      <c r="I130" s="88"/>
      <c r="J130" s="88"/>
      <c r="K130" s="92">
        <v>14</v>
      </c>
      <c r="L130" s="88"/>
    </row>
    <row r="131" spans="1:12" ht="15.75" x14ac:dyDescent="0.45">
      <c r="A131" s="67">
        <v>130</v>
      </c>
      <c r="B131" s="88" t="s">
        <v>168</v>
      </c>
      <c r="C131" s="88" t="s">
        <v>168</v>
      </c>
      <c r="D131" s="88"/>
      <c r="E131" s="92" t="s">
        <v>222</v>
      </c>
      <c r="F131" s="92" t="s">
        <v>223</v>
      </c>
      <c r="G131" s="88"/>
      <c r="H131" s="88"/>
      <c r="I131" s="88"/>
      <c r="J131" s="88"/>
      <c r="K131" s="92">
        <v>14</v>
      </c>
      <c r="L131" s="88"/>
    </row>
    <row r="132" spans="1:12" ht="15.75" x14ac:dyDescent="0.45">
      <c r="A132" s="67">
        <v>131</v>
      </c>
      <c r="B132" s="88" t="s">
        <v>145</v>
      </c>
      <c r="C132" s="88" t="s">
        <v>145</v>
      </c>
      <c r="D132" s="88"/>
      <c r="E132" s="92" t="s">
        <v>222</v>
      </c>
      <c r="F132" s="92" t="s">
        <v>223</v>
      </c>
      <c r="G132" s="88"/>
      <c r="H132" s="88"/>
      <c r="I132" s="88"/>
      <c r="J132" s="88"/>
      <c r="K132" s="92">
        <v>14</v>
      </c>
      <c r="L132" s="88"/>
    </row>
    <row r="133" spans="1:12" ht="15.75" x14ac:dyDescent="0.45">
      <c r="A133" s="67">
        <v>132</v>
      </c>
      <c r="B133" s="88" t="s">
        <v>206</v>
      </c>
      <c r="C133" s="88" t="s">
        <v>206</v>
      </c>
      <c r="D133" s="88"/>
      <c r="E133" s="92" t="s">
        <v>222</v>
      </c>
      <c r="F133" s="92" t="s">
        <v>223</v>
      </c>
      <c r="G133" s="88"/>
      <c r="H133" s="88"/>
      <c r="I133" s="88"/>
      <c r="J133" s="88"/>
      <c r="K133" s="92">
        <v>14</v>
      </c>
      <c r="L133" s="88"/>
    </row>
    <row r="134" spans="1:12" ht="15.75" x14ac:dyDescent="0.45">
      <c r="A134" s="67">
        <v>133</v>
      </c>
      <c r="B134" s="88" t="s">
        <v>202</v>
      </c>
      <c r="C134" s="88" t="s">
        <v>202</v>
      </c>
      <c r="D134" s="88"/>
      <c r="E134" s="92" t="s">
        <v>222</v>
      </c>
      <c r="F134" s="92" t="s">
        <v>223</v>
      </c>
      <c r="G134" s="88"/>
      <c r="H134" s="88"/>
      <c r="I134" s="88"/>
      <c r="J134" s="88"/>
      <c r="K134" s="92">
        <v>14</v>
      </c>
      <c r="L134" s="88"/>
    </row>
    <row r="135" spans="1:12" ht="15.75" x14ac:dyDescent="0.45">
      <c r="A135" s="67">
        <v>134</v>
      </c>
      <c r="B135" s="88" t="s">
        <v>56</v>
      </c>
      <c r="C135" s="88" t="s">
        <v>56</v>
      </c>
      <c r="D135" s="88"/>
      <c r="E135" s="92" t="s">
        <v>222</v>
      </c>
      <c r="F135" s="92" t="s">
        <v>223</v>
      </c>
      <c r="G135" s="88"/>
      <c r="H135" s="88"/>
      <c r="I135" s="88"/>
      <c r="J135" s="88"/>
      <c r="K135" s="92">
        <v>14</v>
      </c>
      <c r="L135" s="88"/>
    </row>
    <row r="136" spans="1:12" ht="15.75" x14ac:dyDescent="0.45">
      <c r="A136" s="67">
        <v>135</v>
      </c>
      <c r="B136" s="88" t="s">
        <v>194</v>
      </c>
      <c r="C136" s="88" t="s">
        <v>194</v>
      </c>
      <c r="D136" s="88"/>
      <c r="E136" s="92" t="s">
        <v>222</v>
      </c>
      <c r="F136" s="92" t="s">
        <v>223</v>
      </c>
      <c r="G136" s="88"/>
      <c r="H136" s="88"/>
      <c r="I136" s="88"/>
      <c r="J136" s="88"/>
      <c r="K136" s="92">
        <v>14</v>
      </c>
      <c r="L136" s="88"/>
    </row>
    <row r="137" spans="1:12" ht="15.75" x14ac:dyDescent="0.45">
      <c r="A137" s="67">
        <v>136</v>
      </c>
      <c r="B137" s="81" t="s">
        <v>185</v>
      </c>
      <c r="C137" s="81" t="s">
        <v>185</v>
      </c>
      <c r="D137" s="81"/>
      <c r="E137" s="92" t="s">
        <v>222</v>
      </c>
      <c r="F137" s="92" t="s">
        <v>223</v>
      </c>
      <c r="G137" s="81"/>
      <c r="H137" s="81"/>
      <c r="I137" s="81"/>
      <c r="J137" s="81"/>
      <c r="K137" s="92">
        <v>14</v>
      </c>
      <c r="L137" s="81"/>
    </row>
    <row r="138" spans="1:12" ht="15.75" x14ac:dyDescent="0.45">
      <c r="A138" s="67">
        <v>137</v>
      </c>
      <c r="B138" s="88" t="s">
        <v>138</v>
      </c>
      <c r="C138" s="88" t="s">
        <v>138</v>
      </c>
      <c r="D138" s="88"/>
      <c r="E138" s="92" t="s">
        <v>222</v>
      </c>
      <c r="F138" s="92" t="s">
        <v>223</v>
      </c>
      <c r="G138" s="88"/>
      <c r="H138" s="88"/>
      <c r="I138" s="88"/>
      <c r="J138" s="88"/>
      <c r="K138" s="92">
        <v>14</v>
      </c>
      <c r="L138" s="88"/>
    </row>
    <row r="139" spans="1:12" ht="15.75" x14ac:dyDescent="0.45">
      <c r="A139" s="67">
        <v>138</v>
      </c>
      <c r="B139" s="88" t="s">
        <v>163</v>
      </c>
      <c r="C139" s="88" t="s">
        <v>163</v>
      </c>
      <c r="D139" s="88"/>
      <c r="E139" s="92" t="s">
        <v>222</v>
      </c>
      <c r="F139" s="92" t="s">
        <v>223</v>
      </c>
      <c r="G139" s="88"/>
      <c r="H139" s="88"/>
      <c r="I139" s="88"/>
      <c r="J139" s="88"/>
      <c r="K139" s="92">
        <v>14</v>
      </c>
      <c r="L139" s="88"/>
    </row>
    <row r="140" spans="1:12" ht="15.75" x14ac:dyDescent="0.45">
      <c r="A140" s="67">
        <v>139</v>
      </c>
      <c r="B140" s="88" t="s">
        <v>89</v>
      </c>
      <c r="C140" s="88" t="s">
        <v>89</v>
      </c>
      <c r="D140" s="88"/>
      <c r="E140" s="92" t="s">
        <v>222</v>
      </c>
      <c r="F140" s="92" t="s">
        <v>223</v>
      </c>
      <c r="G140" s="88"/>
      <c r="H140" s="88"/>
      <c r="I140" s="88"/>
      <c r="J140" s="88"/>
      <c r="K140" s="92">
        <v>14</v>
      </c>
      <c r="L140" s="88"/>
    </row>
    <row r="141" spans="1:12" ht="15.75" x14ac:dyDescent="0.45">
      <c r="A141" s="67">
        <v>140</v>
      </c>
      <c r="B141" s="88" t="s">
        <v>57</v>
      </c>
      <c r="C141" s="88" t="s">
        <v>57</v>
      </c>
      <c r="D141" s="88"/>
      <c r="E141" s="92" t="s">
        <v>222</v>
      </c>
      <c r="F141" s="92" t="s">
        <v>223</v>
      </c>
      <c r="G141" s="88"/>
      <c r="H141" s="88"/>
      <c r="I141" s="88"/>
      <c r="J141" s="88"/>
      <c r="K141" s="92">
        <v>14</v>
      </c>
      <c r="L141" s="88"/>
    </row>
    <row r="142" spans="1:12" ht="15.75" x14ac:dyDescent="0.45">
      <c r="A142" s="67">
        <v>141</v>
      </c>
      <c r="B142" s="88" t="s">
        <v>37</v>
      </c>
      <c r="C142" s="88" t="s">
        <v>37</v>
      </c>
      <c r="D142" s="88"/>
      <c r="E142" s="92" t="s">
        <v>222</v>
      </c>
      <c r="F142" s="92" t="s">
        <v>223</v>
      </c>
      <c r="G142" s="88"/>
      <c r="H142" s="88"/>
      <c r="I142" s="88"/>
      <c r="J142" s="88"/>
      <c r="K142" s="92">
        <v>14</v>
      </c>
      <c r="L142" s="88"/>
    </row>
    <row r="143" spans="1:12" ht="15.75" x14ac:dyDescent="0.45">
      <c r="A143" s="67">
        <v>142</v>
      </c>
      <c r="B143" s="88" t="s">
        <v>146</v>
      </c>
      <c r="C143" s="88" t="s">
        <v>146</v>
      </c>
      <c r="D143" s="88"/>
      <c r="E143" s="92" t="s">
        <v>222</v>
      </c>
      <c r="F143" s="92" t="s">
        <v>223</v>
      </c>
      <c r="G143" s="88"/>
      <c r="H143" s="88"/>
      <c r="I143" s="88"/>
      <c r="J143" s="88"/>
      <c r="K143" s="92">
        <v>14</v>
      </c>
      <c r="L143" s="88"/>
    </row>
    <row r="144" spans="1:12" ht="15.75" x14ac:dyDescent="0.45">
      <c r="A144" s="67">
        <v>143</v>
      </c>
      <c r="B144" s="88" t="s">
        <v>72</v>
      </c>
      <c r="C144" s="88" t="s">
        <v>72</v>
      </c>
      <c r="D144" s="88"/>
      <c r="E144" s="92" t="s">
        <v>222</v>
      </c>
      <c r="F144" s="92" t="s">
        <v>223</v>
      </c>
      <c r="G144" s="88"/>
      <c r="H144" s="88"/>
      <c r="I144" s="88"/>
      <c r="J144" s="88"/>
      <c r="K144" s="92">
        <v>14</v>
      </c>
      <c r="L144" s="88"/>
    </row>
    <row r="145" spans="1:12" ht="15.75" x14ac:dyDescent="0.45">
      <c r="A145" s="67">
        <v>144</v>
      </c>
      <c r="B145" s="88" t="s">
        <v>79</v>
      </c>
      <c r="C145" s="88" t="s">
        <v>79</v>
      </c>
      <c r="D145" s="88"/>
      <c r="E145" s="92" t="s">
        <v>222</v>
      </c>
      <c r="F145" s="92" t="s">
        <v>223</v>
      </c>
      <c r="G145" s="88"/>
      <c r="H145" s="88"/>
      <c r="I145" s="88"/>
      <c r="J145" s="88"/>
      <c r="K145" s="92">
        <v>14</v>
      </c>
      <c r="L145" s="88"/>
    </row>
    <row r="146" spans="1:12" ht="15.75" x14ac:dyDescent="0.45">
      <c r="A146" s="67">
        <v>145</v>
      </c>
      <c r="B146" s="72" t="s">
        <v>119</v>
      </c>
      <c r="C146" s="72" t="s">
        <v>119</v>
      </c>
      <c r="D146" s="88"/>
      <c r="E146" s="92" t="s">
        <v>222</v>
      </c>
      <c r="F146" s="92" t="s">
        <v>223</v>
      </c>
      <c r="G146" s="88"/>
      <c r="H146" s="88"/>
      <c r="I146" s="88"/>
      <c r="J146" s="88"/>
      <c r="K146" s="92">
        <v>14</v>
      </c>
      <c r="L146" s="88"/>
    </row>
    <row r="147" spans="1:12" ht="15.75" x14ac:dyDescent="0.45">
      <c r="A147" s="67">
        <v>146</v>
      </c>
      <c r="B147" s="88" t="s">
        <v>76</v>
      </c>
      <c r="C147" s="88" t="s">
        <v>76</v>
      </c>
      <c r="D147" s="88"/>
      <c r="E147" s="92" t="s">
        <v>222</v>
      </c>
      <c r="F147" s="92" t="s">
        <v>223</v>
      </c>
      <c r="G147" s="88"/>
      <c r="H147" s="88"/>
      <c r="I147" s="88"/>
      <c r="J147" s="88"/>
      <c r="K147" s="92">
        <v>14</v>
      </c>
      <c r="L147" s="88"/>
    </row>
    <row r="148" spans="1:12" ht="15.75" x14ac:dyDescent="0.45">
      <c r="A148" s="67">
        <v>147</v>
      </c>
      <c r="B148" s="88" t="s">
        <v>92</v>
      </c>
      <c r="C148" s="88" t="s">
        <v>92</v>
      </c>
      <c r="D148" s="88"/>
      <c r="E148" s="92" t="s">
        <v>222</v>
      </c>
      <c r="F148" s="92" t="s">
        <v>223</v>
      </c>
      <c r="G148" s="88"/>
      <c r="H148" s="88"/>
      <c r="I148" s="88"/>
      <c r="J148" s="88"/>
      <c r="K148" s="92">
        <v>14</v>
      </c>
      <c r="L148" s="88"/>
    </row>
    <row r="149" spans="1:12" ht="15.75" x14ac:dyDescent="0.45">
      <c r="A149" s="67">
        <v>148</v>
      </c>
      <c r="B149" s="88" t="s">
        <v>188</v>
      </c>
      <c r="C149" s="88" t="s">
        <v>188</v>
      </c>
      <c r="D149" s="88"/>
      <c r="E149" s="92" t="s">
        <v>222</v>
      </c>
      <c r="F149" s="92" t="s">
        <v>223</v>
      </c>
      <c r="G149" s="88"/>
      <c r="H149" s="88"/>
      <c r="I149" s="88"/>
      <c r="J149" s="88"/>
      <c r="K149" s="92">
        <v>14</v>
      </c>
      <c r="L149" s="88"/>
    </row>
    <row r="150" spans="1:12" ht="15.75" x14ac:dyDescent="0.45">
      <c r="A150" s="67">
        <v>149</v>
      </c>
      <c r="B150" s="88" t="s">
        <v>139</v>
      </c>
      <c r="C150" s="88" t="s">
        <v>139</v>
      </c>
      <c r="D150" s="88"/>
      <c r="E150" s="92" t="s">
        <v>222</v>
      </c>
      <c r="F150" s="92" t="s">
        <v>223</v>
      </c>
      <c r="G150" s="88"/>
      <c r="H150" s="88"/>
      <c r="I150" s="88"/>
      <c r="J150" s="88"/>
      <c r="K150" s="92">
        <v>14</v>
      </c>
      <c r="L150" s="88"/>
    </row>
    <row r="151" spans="1:12" ht="15.75" x14ac:dyDescent="0.45">
      <c r="A151" s="67">
        <v>150</v>
      </c>
      <c r="B151" s="81" t="s">
        <v>195</v>
      </c>
      <c r="C151" s="81" t="s">
        <v>195</v>
      </c>
      <c r="D151" s="81"/>
      <c r="E151" s="92" t="s">
        <v>222</v>
      </c>
      <c r="F151" s="92" t="s">
        <v>223</v>
      </c>
      <c r="G151" s="81"/>
      <c r="H151" s="81"/>
      <c r="I151" s="81"/>
      <c r="J151" s="81"/>
      <c r="K151" s="92">
        <v>14</v>
      </c>
      <c r="L151" s="81"/>
    </row>
    <row r="152" spans="1:12" ht="15.75" x14ac:dyDescent="0.45">
      <c r="A152" s="67">
        <v>151</v>
      </c>
      <c r="B152" s="88" t="s">
        <v>160</v>
      </c>
      <c r="C152" s="88" t="s">
        <v>160</v>
      </c>
      <c r="D152" s="88"/>
      <c r="E152" s="92" t="s">
        <v>222</v>
      </c>
      <c r="F152" s="92" t="s">
        <v>223</v>
      </c>
      <c r="G152" s="88"/>
      <c r="H152" s="88"/>
      <c r="I152" s="88"/>
      <c r="J152" s="88"/>
      <c r="K152" s="92">
        <v>14</v>
      </c>
      <c r="L152" s="88"/>
    </row>
    <row r="153" spans="1:12" ht="15.75" x14ac:dyDescent="0.45">
      <c r="A153" s="67">
        <v>152</v>
      </c>
      <c r="B153" s="88" t="s">
        <v>197</v>
      </c>
      <c r="C153" s="88" t="s">
        <v>197</v>
      </c>
      <c r="D153" s="88"/>
      <c r="E153" s="92" t="s">
        <v>222</v>
      </c>
      <c r="F153" s="92" t="s">
        <v>223</v>
      </c>
      <c r="G153" s="88"/>
      <c r="H153" s="88"/>
      <c r="I153" s="88"/>
      <c r="J153" s="88"/>
      <c r="K153" s="92">
        <v>14</v>
      </c>
      <c r="L153" s="88"/>
    </row>
    <row r="154" spans="1:12" ht="15.75" x14ac:dyDescent="0.45">
      <c r="A154" s="67">
        <v>153</v>
      </c>
      <c r="B154" s="88" t="s">
        <v>77</v>
      </c>
      <c r="C154" s="88" t="s">
        <v>77</v>
      </c>
      <c r="D154" s="88"/>
      <c r="E154" s="92" t="s">
        <v>222</v>
      </c>
      <c r="F154" s="92" t="s">
        <v>223</v>
      </c>
      <c r="G154" s="88"/>
      <c r="H154" s="88"/>
      <c r="I154" s="88"/>
      <c r="J154" s="88"/>
      <c r="K154" s="92">
        <v>14</v>
      </c>
      <c r="L154" s="88"/>
    </row>
    <row r="155" spans="1:12" ht="15.75" x14ac:dyDescent="0.45">
      <c r="A155" s="67">
        <v>154</v>
      </c>
      <c r="B155" s="88" t="s">
        <v>164</v>
      </c>
      <c r="C155" s="88" t="s">
        <v>164</v>
      </c>
      <c r="D155" s="88"/>
      <c r="E155" s="92" t="s">
        <v>222</v>
      </c>
      <c r="F155" s="92" t="s">
        <v>223</v>
      </c>
      <c r="G155" s="88"/>
      <c r="H155" s="88"/>
      <c r="I155" s="88"/>
      <c r="J155" s="88"/>
      <c r="K155" s="92">
        <v>14</v>
      </c>
      <c r="L155" s="88"/>
    </row>
    <row r="156" spans="1:12" ht="15.75" x14ac:dyDescent="0.45">
      <c r="A156" s="67">
        <v>155</v>
      </c>
      <c r="B156" s="88" t="s">
        <v>199</v>
      </c>
      <c r="C156" s="88" t="s">
        <v>199</v>
      </c>
      <c r="D156" s="88"/>
      <c r="E156" s="92" t="s">
        <v>222</v>
      </c>
      <c r="F156" s="92" t="s">
        <v>223</v>
      </c>
      <c r="G156" s="88"/>
      <c r="H156" s="88"/>
      <c r="I156" s="88"/>
      <c r="J156" s="88"/>
      <c r="K156" s="92">
        <v>14</v>
      </c>
      <c r="L156" s="88"/>
    </row>
    <row r="157" spans="1:12" ht="15.75" x14ac:dyDescent="0.45">
      <c r="A157" s="67">
        <v>156</v>
      </c>
      <c r="B157" s="88" t="s">
        <v>52</v>
      </c>
      <c r="C157" s="88" t="s">
        <v>52</v>
      </c>
      <c r="D157" s="88"/>
      <c r="E157" s="92" t="s">
        <v>222</v>
      </c>
      <c r="F157" s="92" t="s">
        <v>223</v>
      </c>
      <c r="G157" s="88"/>
      <c r="H157" s="88"/>
      <c r="I157" s="88"/>
      <c r="J157" s="88"/>
      <c r="K157" s="92">
        <v>14</v>
      </c>
      <c r="L157" s="88"/>
    </row>
    <row r="158" spans="1:12" ht="15.75" x14ac:dyDescent="0.45">
      <c r="A158" s="67">
        <v>157</v>
      </c>
      <c r="B158" s="88" t="s">
        <v>205</v>
      </c>
      <c r="C158" s="88" t="s">
        <v>205</v>
      </c>
      <c r="D158" s="88"/>
      <c r="E158" s="92" t="s">
        <v>222</v>
      </c>
      <c r="F158" s="92" t="s">
        <v>223</v>
      </c>
      <c r="G158" s="88"/>
      <c r="H158" s="88"/>
      <c r="I158" s="88"/>
      <c r="J158" s="88"/>
      <c r="K158" s="92">
        <v>14</v>
      </c>
      <c r="L158" s="88"/>
    </row>
    <row r="159" spans="1:12" ht="15.75" x14ac:dyDescent="0.45">
      <c r="A159" s="67">
        <v>158</v>
      </c>
      <c r="B159" s="88" t="s">
        <v>117</v>
      </c>
      <c r="C159" s="88" t="s">
        <v>117</v>
      </c>
      <c r="D159" s="88"/>
      <c r="E159" s="92" t="s">
        <v>222</v>
      </c>
      <c r="F159" s="92" t="s">
        <v>223</v>
      </c>
      <c r="G159" s="88"/>
      <c r="H159" s="88"/>
      <c r="I159" s="88"/>
      <c r="J159" s="88"/>
      <c r="K159" s="92">
        <v>14</v>
      </c>
      <c r="L159" s="88"/>
    </row>
    <row r="160" spans="1:12" ht="15.75" x14ac:dyDescent="0.45">
      <c r="A160" s="67">
        <v>159</v>
      </c>
      <c r="B160" s="81" t="s">
        <v>144</v>
      </c>
      <c r="C160" s="81" t="s">
        <v>144</v>
      </c>
      <c r="D160" s="81"/>
      <c r="E160" s="92" t="s">
        <v>222</v>
      </c>
      <c r="F160" s="92" t="s">
        <v>223</v>
      </c>
      <c r="G160" s="81"/>
      <c r="H160" s="81"/>
      <c r="I160" s="81"/>
      <c r="J160" s="81"/>
      <c r="K160" s="92">
        <v>14</v>
      </c>
      <c r="L160" s="81"/>
    </row>
    <row r="161" spans="1:12" ht="15.75" x14ac:dyDescent="0.45">
      <c r="A161" s="67">
        <v>160</v>
      </c>
      <c r="B161" s="88" t="s">
        <v>190</v>
      </c>
      <c r="C161" s="88" t="s">
        <v>190</v>
      </c>
      <c r="D161" s="88"/>
      <c r="E161" s="92" t="s">
        <v>222</v>
      </c>
      <c r="F161" s="92" t="s">
        <v>223</v>
      </c>
      <c r="G161" s="88"/>
      <c r="H161" s="88"/>
      <c r="I161" s="88"/>
      <c r="J161" s="88"/>
      <c r="K161" s="92">
        <v>14</v>
      </c>
      <c r="L161" s="88"/>
    </row>
    <row r="162" spans="1:12" ht="15.75" x14ac:dyDescent="0.45">
      <c r="A162" s="67">
        <v>161</v>
      </c>
      <c r="B162" s="88" t="s">
        <v>148</v>
      </c>
      <c r="C162" s="88" t="s">
        <v>148</v>
      </c>
      <c r="D162" s="88"/>
      <c r="E162" s="92" t="s">
        <v>222</v>
      </c>
      <c r="F162" s="92" t="s">
        <v>223</v>
      </c>
      <c r="G162" s="88"/>
      <c r="H162" s="88"/>
      <c r="I162" s="88"/>
      <c r="J162" s="88"/>
      <c r="K162" s="92">
        <v>14</v>
      </c>
      <c r="L162" s="88"/>
    </row>
    <row r="163" spans="1:12" ht="15.75" x14ac:dyDescent="0.45">
      <c r="A163" s="67">
        <v>162</v>
      </c>
      <c r="B163" s="88" t="s">
        <v>36</v>
      </c>
      <c r="C163" s="88" t="s">
        <v>36</v>
      </c>
      <c r="D163" s="88"/>
      <c r="E163" s="92" t="s">
        <v>222</v>
      </c>
      <c r="F163" s="92" t="s">
        <v>223</v>
      </c>
      <c r="G163" s="88"/>
      <c r="H163" s="88"/>
      <c r="I163" s="88"/>
      <c r="J163" s="88"/>
      <c r="K163" s="92">
        <v>14</v>
      </c>
      <c r="L163" s="88"/>
    </row>
    <row r="164" spans="1:12" ht="15.75" x14ac:dyDescent="0.45">
      <c r="A164" s="67">
        <v>163</v>
      </c>
      <c r="B164" s="88" t="s">
        <v>80</v>
      </c>
      <c r="C164" s="88" t="s">
        <v>80</v>
      </c>
      <c r="D164" s="88"/>
      <c r="E164" s="92" t="s">
        <v>222</v>
      </c>
      <c r="F164" s="92" t="s">
        <v>223</v>
      </c>
      <c r="G164" s="88"/>
      <c r="H164" s="88"/>
      <c r="I164" s="88"/>
      <c r="J164" s="88"/>
      <c r="K164" s="92">
        <v>14</v>
      </c>
      <c r="L164" s="88"/>
    </row>
    <row r="165" spans="1:12" ht="15.75" x14ac:dyDescent="0.45">
      <c r="A165" s="67">
        <v>164</v>
      </c>
      <c r="B165" s="88" t="s">
        <v>167</v>
      </c>
      <c r="C165" s="88" t="s">
        <v>167</v>
      </c>
      <c r="D165" s="88"/>
      <c r="E165" s="92" t="s">
        <v>222</v>
      </c>
      <c r="F165" s="92" t="s">
        <v>223</v>
      </c>
      <c r="G165" s="88"/>
      <c r="H165" s="88"/>
      <c r="I165" s="88"/>
      <c r="J165" s="88"/>
      <c r="K165" s="92">
        <v>14</v>
      </c>
      <c r="L165" s="88"/>
    </row>
    <row r="166" spans="1:12" ht="15.75" x14ac:dyDescent="0.45">
      <c r="A166" s="67">
        <v>165</v>
      </c>
      <c r="B166" s="88" t="s">
        <v>162</v>
      </c>
      <c r="C166" s="88" t="s">
        <v>162</v>
      </c>
      <c r="D166" s="88"/>
      <c r="E166" s="92" t="s">
        <v>222</v>
      </c>
      <c r="F166" s="92" t="s">
        <v>223</v>
      </c>
      <c r="G166" s="88"/>
      <c r="H166" s="88"/>
      <c r="I166" s="88"/>
      <c r="J166" s="88"/>
      <c r="K166" s="92">
        <v>14</v>
      </c>
      <c r="L166" s="88"/>
    </row>
    <row r="167" spans="1:12" ht="15.75" x14ac:dyDescent="0.45">
      <c r="A167" s="67">
        <v>166</v>
      </c>
      <c r="B167" s="81" t="s">
        <v>210</v>
      </c>
      <c r="C167" s="81" t="s">
        <v>210</v>
      </c>
      <c r="D167" s="81"/>
      <c r="E167" s="92" t="s">
        <v>222</v>
      </c>
      <c r="F167" s="92" t="s">
        <v>223</v>
      </c>
      <c r="G167" s="81"/>
      <c r="H167" s="81"/>
      <c r="I167" s="81"/>
      <c r="J167" s="81"/>
      <c r="K167" s="92">
        <v>14</v>
      </c>
      <c r="L167" s="81"/>
    </row>
    <row r="168" spans="1:12" ht="15.75" x14ac:dyDescent="0.45">
      <c r="A168" s="67">
        <v>167</v>
      </c>
      <c r="B168" s="88" t="s">
        <v>169</v>
      </c>
      <c r="C168" s="88" t="s">
        <v>169</v>
      </c>
      <c r="D168" s="88"/>
      <c r="E168" s="92" t="s">
        <v>222</v>
      </c>
      <c r="F168" s="92" t="s">
        <v>223</v>
      </c>
      <c r="G168" s="88"/>
      <c r="H168" s="88"/>
      <c r="I168" s="88"/>
      <c r="J168" s="88"/>
      <c r="K168" s="92">
        <v>14</v>
      </c>
      <c r="L168" s="88"/>
    </row>
    <row r="169" spans="1:12" ht="15.75" x14ac:dyDescent="0.45">
      <c r="A169" s="67">
        <v>168</v>
      </c>
      <c r="B169" s="88" t="s">
        <v>51</v>
      </c>
      <c r="C169" s="88" t="s">
        <v>51</v>
      </c>
      <c r="D169" s="88"/>
      <c r="E169" s="92" t="s">
        <v>222</v>
      </c>
      <c r="F169" s="92" t="s">
        <v>223</v>
      </c>
      <c r="G169" s="88"/>
      <c r="H169" s="88"/>
      <c r="I169" s="88"/>
      <c r="J169" s="88"/>
      <c r="K169" s="92">
        <v>14</v>
      </c>
      <c r="L169" s="88"/>
    </row>
    <row r="170" spans="1:12" ht="15.75" x14ac:dyDescent="0.45">
      <c r="A170" s="67">
        <v>169</v>
      </c>
      <c r="B170" s="88" t="s">
        <v>166</v>
      </c>
      <c r="C170" s="88" t="s">
        <v>166</v>
      </c>
      <c r="D170" s="88"/>
      <c r="E170" s="92" t="s">
        <v>222</v>
      </c>
      <c r="F170" s="92" t="s">
        <v>223</v>
      </c>
      <c r="G170" s="88"/>
      <c r="H170" s="88"/>
      <c r="I170" s="88"/>
      <c r="J170" s="88"/>
      <c r="K170" s="92">
        <v>14</v>
      </c>
      <c r="L170" s="88"/>
    </row>
    <row r="171" spans="1:12" ht="15.75" x14ac:dyDescent="0.45">
      <c r="A171" s="67">
        <v>170</v>
      </c>
      <c r="B171" s="88" t="s">
        <v>83</v>
      </c>
      <c r="C171" s="88" t="s">
        <v>83</v>
      </c>
      <c r="D171" s="88"/>
      <c r="E171" s="92" t="s">
        <v>222</v>
      </c>
      <c r="F171" s="92" t="s">
        <v>223</v>
      </c>
      <c r="G171" s="88"/>
      <c r="H171" s="88"/>
      <c r="I171" s="88"/>
      <c r="J171" s="88"/>
      <c r="K171" s="92">
        <v>14</v>
      </c>
      <c r="L171" s="88"/>
    </row>
    <row r="172" spans="1:12" ht="15.75" x14ac:dyDescent="0.45">
      <c r="A172" s="67">
        <v>171</v>
      </c>
      <c r="B172" s="88" t="s">
        <v>103</v>
      </c>
      <c r="C172" s="88" t="s">
        <v>103</v>
      </c>
      <c r="D172" s="88"/>
      <c r="E172" s="92" t="s">
        <v>222</v>
      </c>
      <c r="F172" s="92" t="s">
        <v>223</v>
      </c>
      <c r="G172" s="88"/>
      <c r="H172" s="88"/>
      <c r="I172" s="88"/>
      <c r="J172" s="88"/>
      <c r="K172" s="92">
        <v>14</v>
      </c>
      <c r="L172" s="88"/>
    </row>
    <row r="173" spans="1:12" ht="15.75" x14ac:dyDescent="0.45">
      <c r="A173" s="67">
        <v>172</v>
      </c>
      <c r="B173" s="88" t="s">
        <v>68</v>
      </c>
      <c r="C173" s="88" t="s">
        <v>68</v>
      </c>
      <c r="D173" s="88"/>
      <c r="E173" s="92" t="s">
        <v>222</v>
      </c>
      <c r="F173" s="92" t="s">
        <v>223</v>
      </c>
      <c r="G173" s="88"/>
      <c r="H173" s="88"/>
      <c r="I173" s="88"/>
      <c r="J173" s="88"/>
      <c r="K173" s="92">
        <v>14</v>
      </c>
      <c r="L173" s="88"/>
    </row>
    <row r="174" spans="1:12" ht="15.75" x14ac:dyDescent="0.45">
      <c r="A174" s="67">
        <v>173</v>
      </c>
      <c r="B174" s="88" t="s">
        <v>55</v>
      </c>
      <c r="C174" s="88" t="s">
        <v>55</v>
      </c>
      <c r="D174" s="88"/>
      <c r="E174" s="92" t="s">
        <v>222</v>
      </c>
      <c r="F174" s="92" t="s">
        <v>223</v>
      </c>
      <c r="G174" s="88"/>
      <c r="H174" s="88"/>
      <c r="I174" s="88"/>
      <c r="J174" s="88"/>
      <c r="K174" s="92">
        <v>14</v>
      </c>
      <c r="L174" s="88"/>
    </row>
    <row r="175" spans="1:12" ht="15.75" x14ac:dyDescent="0.45">
      <c r="A175" s="67">
        <v>174</v>
      </c>
      <c r="B175" s="64" t="s">
        <v>193</v>
      </c>
      <c r="C175" s="64" t="s">
        <v>193</v>
      </c>
      <c r="D175" s="88"/>
      <c r="E175" s="92" t="s">
        <v>222</v>
      </c>
      <c r="F175" s="92" t="s">
        <v>223</v>
      </c>
      <c r="G175" s="88"/>
      <c r="H175" s="88"/>
      <c r="I175" s="88"/>
      <c r="J175" s="88"/>
      <c r="K175" s="92">
        <v>14</v>
      </c>
      <c r="L175" s="8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E0799-5C45-442E-BA5A-4B412426FDE5}">
  <dimension ref="A1:K1"/>
  <sheetViews>
    <sheetView workbookViewId="0">
      <selection sqref="A1:K1"/>
    </sheetView>
  </sheetViews>
  <sheetFormatPr defaultRowHeight="14.25" x14ac:dyDescent="0.45"/>
  <sheetData>
    <row r="1" spans="1:11" x14ac:dyDescent="0.45">
      <c r="A1" t="s">
        <v>242</v>
      </c>
      <c r="B1" t="s">
        <v>217</v>
      </c>
      <c r="C1" t="s">
        <v>248</v>
      </c>
      <c r="D1" t="s">
        <v>219</v>
      </c>
      <c r="E1" t="s">
        <v>220</v>
      </c>
      <c r="F1" t="s">
        <v>221</v>
      </c>
      <c r="G1" t="s">
        <v>224</v>
      </c>
      <c r="H1" t="s">
        <v>226</v>
      </c>
      <c r="I1" t="s">
        <v>243</v>
      </c>
      <c r="J1">
        <v>1099</v>
      </c>
      <c r="K1" t="s">
        <v>240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1BBF4-3ADA-41B9-BAB4-D39DE384D905}">
  <dimension ref="A1:F1"/>
  <sheetViews>
    <sheetView tabSelected="1" workbookViewId="0">
      <selection sqref="A1:F1"/>
    </sheetView>
  </sheetViews>
  <sheetFormatPr defaultRowHeight="14.25" x14ac:dyDescent="0.45"/>
  <cols>
    <col min="4" max="4" width="9.06640625" style="140"/>
    <col min="5" max="5" width="9.06640625" style="139"/>
    <col min="6" max="6" width="9.06640625" style="140"/>
  </cols>
  <sheetData>
    <row r="1" spans="1:6" x14ac:dyDescent="0.45">
      <c r="A1" t="s">
        <v>244</v>
      </c>
      <c r="B1" t="s">
        <v>232</v>
      </c>
      <c r="C1" t="s">
        <v>242</v>
      </c>
      <c r="D1" s="140" t="s">
        <v>245</v>
      </c>
      <c r="E1" s="139" t="s">
        <v>246</v>
      </c>
      <c r="F1" s="140" t="s">
        <v>247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58"/>
  <sheetViews>
    <sheetView topLeftCell="A17" zoomScaleNormal="100" workbookViewId="0">
      <selection activeCell="B38" sqref="B38:B41"/>
    </sheetView>
  </sheetViews>
  <sheetFormatPr defaultRowHeight="14.25" x14ac:dyDescent="0.45"/>
  <cols>
    <col min="1" max="1" width="9" style="17" customWidth="1"/>
    <col min="2" max="2" width="18.73046875" style="67" customWidth="1"/>
    <col min="3" max="3" width="11" style="15" bestFit="1" customWidth="1"/>
    <col min="4" max="4" width="2.3984375" bestFit="1" customWidth="1"/>
    <col min="5" max="6" width="7.59765625" style="15" bestFit="1" customWidth="1"/>
    <col min="7" max="7" width="4.59765625" bestFit="1" customWidth="1"/>
    <col min="8" max="8" width="7.265625" customWidth="1"/>
    <col min="9" max="9" width="7" customWidth="1"/>
    <col min="10" max="10" width="6.59765625" bestFit="1" customWidth="1"/>
    <col min="11" max="11" width="7.73046875" bestFit="1" customWidth="1"/>
    <col min="12" max="12" width="7.86328125" customWidth="1"/>
    <col min="13" max="13" width="5" hidden="1" customWidth="1"/>
    <col min="14" max="14" width="5" customWidth="1"/>
    <col min="15" max="15" width="4" bestFit="1" customWidth="1"/>
    <col min="16" max="16" width="7.59765625" customWidth="1"/>
    <col min="18" max="18" width="8.59765625" bestFit="1" customWidth="1"/>
    <col min="19" max="19" width="7" bestFit="1" customWidth="1"/>
  </cols>
  <sheetData>
    <row r="1" spans="1:19" ht="21" x14ac:dyDescent="0.65">
      <c r="A1" s="132" t="s">
        <v>209</v>
      </c>
      <c r="B1" s="133"/>
      <c r="C1" s="133"/>
      <c r="D1" s="133"/>
      <c r="E1" s="133"/>
      <c r="F1" s="133"/>
      <c r="G1" s="133"/>
    </row>
    <row r="2" spans="1:19" ht="14.1" customHeight="1" x14ac:dyDescent="0.45">
      <c r="A2" s="17" t="s">
        <v>9</v>
      </c>
    </row>
    <row r="3" spans="1:19" ht="14.1" customHeight="1" x14ac:dyDescent="0.45">
      <c r="A3" s="17" t="s">
        <v>46</v>
      </c>
      <c r="B3" s="67" t="s">
        <v>0</v>
      </c>
      <c r="C3" s="15" t="s">
        <v>48</v>
      </c>
      <c r="D3" t="s">
        <v>121</v>
      </c>
      <c r="E3" s="15" t="s">
        <v>154</v>
      </c>
      <c r="F3" s="15" t="s">
        <v>1</v>
      </c>
      <c r="G3" s="22" t="s">
        <v>150</v>
      </c>
      <c r="H3" s="22" t="s">
        <v>108</v>
      </c>
      <c r="I3" s="22" t="s">
        <v>157</v>
      </c>
      <c r="J3" s="22" t="s">
        <v>191</v>
      </c>
      <c r="K3" s="22" t="s">
        <v>97</v>
      </c>
      <c r="L3" s="22" t="s">
        <v>170</v>
      </c>
      <c r="M3" s="22" t="s">
        <v>149</v>
      </c>
      <c r="N3" s="22" t="s">
        <v>158</v>
      </c>
      <c r="O3" s="22" t="s">
        <v>9</v>
      </c>
      <c r="P3" s="22"/>
      <c r="Q3" s="22" t="s">
        <v>151</v>
      </c>
      <c r="R3" s="22" t="s">
        <v>152</v>
      </c>
      <c r="S3" s="22" t="s">
        <v>153</v>
      </c>
    </row>
    <row r="4" spans="1:19" s="67" customFormat="1" ht="14.1" customHeight="1" x14ac:dyDescent="0.45">
      <c r="A4" s="63">
        <v>44060</v>
      </c>
      <c r="B4" s="64" t="s">
        <v>15</v>
      </c>
      <c r="C4" s="65" t="e">
        <f>VLOOKUP(B4,billingTable!$C$2:$E$156,2,FALSE)</f>
        <v>#N/A</v>
      </c>
      <c r="D4" s="66">
        <f>SUM(G4:N4)</f>
        <v>2</v>
      </c>
      <c r="E4" s="65" t="e">
        <f>C4*0.25</f>
        <v>#N/A</v>
      </c>
      <c r="F4" s="65" t="e">
        <f>((C4-E4)/D4)</f>
        <v>#N/A</v>
      </c>
      <c r="G4" s="75"/>
      <c r="H4" s="75">
        <v>1</v>
      </c>
      <c r="I4" s="75"/>
      <c r="J4" s="75"/>
      <c r="K4" s="75">
        <v>1</v>
      </c>
      <c r="L4" s="75"/>
      <c r="M4" s="75"/>
      <c r="N4" s="75" t="s">
        <v>9</v>
      </c>
      <c r="O4" s="64"/>
      <c r="P4" s="64"/>
      <c r="Q4" s="64"/>
      <c r="R4" s="64"/>
      <c r="S4" s="64"/>
    </row>
    <row r="5" spans="1:19" s="67" customFormat="1" ht="14.1" customHeight="1" x14ac:dyDescent="0.45">
      <c r="A5" s="103">
        <v>44060</v>
      </c>
      <c r="B5" s="67" t="s">
        <v>101</v>
      </c>
      <c r="C5" s="65" t="e">
        <f>VLOOKUP(B5,billingTable!$C$2:$E$156,2,FALSE)</f>
        <v>#N/A</v>
      </c>
      <c r="D5" s="66">
        <f t="shared" ref="D5:D23" si="0">SUM(G5:N5)</f>
        <v>2</v>
      </c>
      <c r="E5" s="65" t="e">
        <f t="shared" ref="E5:E19" si="1">C5*0.25</f>
        <v>#N/A</v>
      </c>
      <c r="F5" s="65" t="e">
        <f t="shared" ref="F5:F22" si="2">((C5-E5)/D5)</f>
        <v>#N/A</v>
      </c>
      <c r="G5" s="75"/>
      <c r="H5" s="75">
        <v>1</v>
      </c>
      <c r="I5" s="75"/>
      <c r="J5" s="75"/>
      <c r="K5" s="75">
        <v>1</v>
      </c>
      <c r="L5" s="75"/>
      <c r="M5" s="75"/>
      <c r="N5" s="75"/>
      <c r="O5" s="64"/>
      <c r="P5" s="64"/>
      <c r="Q5" s="64"/>
      <c r="R5" s="64"/>
      <c r="S5" s="64"/>
    </row>
    <row r="6" spans="1:19" s="67" customFormat="1" ht="14.1" customHeight="1" x14ac:dyDescent="0.45">
      <c r="A6" s="63">
        <v>44061</v>
      </c>
      <c r="B6" s="64" t="s">
        <v>126</v>
      </c>
      <c r="C6" s="65" t="e">
        <f>VLOOKUP(B6,billingTable!$C$2:$E$156,2,FALSE)</f>
        <v>#N/A</v>
      </c>
      <c r="D6" s="66">
        <f t="shared" si="0"/>
        <v>2</v>
      </c>
      <c r="E6" s="65" t="e">
        <f t="shared" si="1"/>
        <v>#N/A</v>
      </c>
      <c r="F6" s="65" t="e">
        <f t="shared" si="2"/>
        <v>#N/A</v>
      </c>
      <c r="G6" s="75"/>
      <c r="H6" s="75">
        <v>1</v>
      </c>
      <c r="I6" s="75"/>
      <c r="J6" s="75"/>
      <c r="K6" s="75">
        <v>1</v>
      </c>
      <c r="L6" s="75"/>
      <c r="M6" s="75"/>
      <c r="N6" s="75"/>
      <c r="O6" s="64"/>
      <c r="P6" s="64"/>
      <c r="Q6" s="64"/>
      <c r="R6" s="64"/>
      <c r="S6" s="64"/>
    </row>
    <row r="7" spans="1:19" s="67" customFormat="1" ht="14.1" customHeight="1" x14ac:dyDescent="0.45">
      <c r="A7" s="63">
        <v>44061</v>
      </c>
      <c r="B7" s="64" t="s">
        <v>116</v>
      </c>
      <c r="C7" s="65" t="e">
        <f>VLOOKUP(B7,billingTable!$C$2:$E$156,2,FALSE)</f>
        <v>#N/A</v>
      </c>
      <c r="D7" s="66">
        <f t="shared" si="0"/>
        <v>2</v>
      </c>
      <c r="E7" s="65" t="e">
        <f t="shared" si="1"/>
        <v>#N/A</v>
      </c>
      <c r="F7" s="65" t="e">
        <f t="shared" si="2"/>
        <v>#N/A</v>
      </c>
      <c r="G7" s="66"/>
      <c r="H7" s="66">
        <v>1</v>
      </c>
      <c r="I7" s="66"/>
      <c r="J7" s="66"/>
      <c r="K7" s="64">
        <v>1</v>
      </c>
      <c r="L7" s="64"/>
      <c r="M7" s="64"/>
      <c r="N7" s="64" t="s">
        <v>9</v>
      </c>
      <c r="O7" s="64"/>
      <c r="P7" s="64"/>
      <c r="Q7" s="64"/>
      <c r="R7" s="64"/>
      <c r="S7" s="64"/>
    </row>
    <row r="8" spans="1:19" s="67" customFormat="1" ht="14.1" customHeight="1" x14ac:dyDescent="0.45">
      <c r="A8" s="63">
        <v>44062</v>
      </c>
      <c r="B8" s="64" t="s">
        <v>13</v>
      </c>
      <c r="C8" s="65" t="e">
        <f>VLOOKUP(B8,billingTable!$C$2:$E$156,2,FALSE)</f>
        <v>#N/A</v>
      </c>
      <c r="D8" s="66">
        <f t="shared" si="0"/>
        <v>2</v>
      </c>
      <c r="E8" s="65" t="e">
        <f t="shared" si="1"/>
        <v>#N/A</v>
      </c>
      <c r="F8" s="65" t="e">
        <f t="shared" si="2"/>
        <v>#N/A</v>
      </c>
      <c r="G8" s="66"/>
      <c r="H8" s="66">
        <v>1</v>
      </c>
      <c r="I8" s="66"/>
      <c r="J8" s="66"/>
      <c r="K8" s="64">
        <v>1</v>
      </c>
      <c r="L8" s="64"/>
      <c r="M8" s="64"/>
      <c r="N8" s="64"/>
      <c r="O8" s="64"/>
      <c r="P8" s="64"/>
      <c r="Q8" s="64"/>
      <c r="R8" s="64"/>
      <c r="S8" s="64"/>
    </row>
    <row r="9" spans="1:19" s="67" customFormat="1" ht="14.1" customHeight="1" x14ac:dyDescent="0.45">
      <c r="A9" s="63">
        <v>44062</v>
      </c>
      <c r="B9" s="64" t="s">
        <v>93</v>
      </c>
      <c r="C9" s="65" t="e">
        <f>VLOOKUP(B9,billingTable!$C$2:$E$156,2,FALSE)</f>
        <v>#N/A</v>
      </c>
      <c r="D9" s="66">
        <f t="shared" si="0"/>
        <v>3</v>
      </c>
      <c r="E9" s="65" t="e">
        <f t="shared" si="1"/>
        <v>#N/A</v>
      </c>
      <c r="F9" s="65" t="e">
        <f t="shared" si="2"/>
        <v>#N/A</v>
      </c>
      <c r="G9" s="66">
        <v>1</v>
      </c>
      <c r="H9" s="66">
        <v>1</v>
      </c>
      <c r="I9" s="66"/>
      <c r="J9" s="66"/>
      <c r="K9" s="64">
        <v>1</v>
      </c>
      <c r="L9" s="64"/>
      <c r="M9" s="64"/>
      <c r="N9" s="64"/>
      <c r="O9" s="64"/>
      <c r="P9" s="64"/>
      <c r="Q9" s="64"/>
      <c r="R9" s="64"/>
      <c r="S9" s="64"/>
    </row>
    <row r="10" spans="1:19" s="67" customFormat="1" ht="14.1" customHeight="1" x14ac:dyDescent="0.45">
      <c r="A10" s="63">
        <v>44062</v>
      </c>
      <c r="B10" s="64" t="s">
        <v>18</v>
      </c>
      <c r="C10" s="65" t="e">
        <f>VLOOKUP(B10,billingTable!$C$2:$E$156,2,FALSE)</f>
        <v>#N/A</v>
      </c>
      <c r="D10" s="66">
        <f t="shared" si="0"/>
        <v>3</v>
      </c>
      <c r="E10" s="65" t="e">
        <f t="shared" si="1"/>
        <v>#N/A</v>
      </c>
      <c r="F10" s="65" t="e">
        <f t="shared" si="2"/>
        <v>#N/A</v>
      </c>
      <c r="G10" s="66">
        <v>1</v>
      </c>
      <c r="H10" s="66">
        <v>1</v>
      </c>
      <c r="I10" s="66"/>
      <c r="J10" s="66"/>
      <c r="K10" s="75">
        <v>1</v>
      </c>
      <c r="L10" s="64"/>
      <c r="M10" s="64"/>
      <c r="N10" s="64"/>
      <c r="O10" s="64"/>
      <c r="P10" s="64"/>
      <c r="Q10" s="64"/>
      <c r="R10" s="64"/>
      <c r="S10" s="64"/>
    </row>
    <row r="11" spans="1:19" s="67" customFormat="1" ht="14.1" customHeight="1" x14ac:dyDescent="0.45">
      <c r="A11" s="63">
        <v>44063</v>
      </c>
      <c r="B11" s="64" t="s">
        <v>123</v>
      </c>
      <c r="C11" s="65" t="e">
        <f>VLOOKUP(B11,billingTable!$C$2:$E$156,2,FALSE)</f>
        <v>#N/A</v>
      </c>
      <c r="D11" s="66">
        <f t="shared" si="0"/>
        <v>2</v>
      </c>
      <c r="E11" s="65" t="e">
        <f t="shared" si="1"/>
        <v>#N/A</v>
      </c>
      <c r="F11" s="65" t="e">
        <f t="shared" si="2"/>
        <v>#N/A</v>
      </c>
      <c r="G11" s="66" t="s">
        <v>9</v>
      </c>
      <c r="H11" s="66">
        <v>1</v>
      </c>
      <c r="I11" s="66"/>
      <c r="J11" s="66"/>
      <c r="K11" s="75">
        <v>1</v>
      </c>
      <c r="L11" s="64"/>
      <c r="M11" s="64"/>
      <c r="N11" s="64"/>
      <c r="O11" s="64"/>
      <c r="P11" s="64"/>
      <c r="Q11" s="64"/>
      <c r="R11" s="64"/>
      <c r="S11" s="64"/>
    </row>
    <row r="12" spans="1:19" s="67" customFormat="1" ht="14.1" customHeight="1" x14ac:dyDescent="0.45">
      <c r="A12" s="63">
        <v>44063</v>
      </c>
      <c r="B12" s="71" t="s">
        <v>107</v>
      </c>
      <c r="C12" s="65" t="e">
        <f>VLOOKUP(B12,billingTable!$C$2:$E$156,2,FALSE)</f>
        <v>#N/A</v>
      </c>
      <c r="D12" s="66">
        <f t="shared" si="0"/>
        <v>2</v>
      </c>
      <c r="E12" s="65" t="e">
        <f t="shared" si="1"/>
        <v>#N/A</v>
      </c>
      <c r="F12" s="65" t="e">
        <f t="shared" si="2"/>
        <v>#N/A</v>
      </c>
      <c r="G12" s="66" t="s">
        <v>9</v>
      </c>
      <c r="H12" s="66">
        <v>1</v>
      </c>
      <c r="I12" s="66"/>
      <c r="J12" s="66"/>
      <c r="K12" s="75">
        <v>1</v>
      </c>
      <c r="L12" s="64"/>
      <c r="M12" s="64"/>
      <c r="N12" s="64"/>
      <c r="O12" s="64"/>
      <c r="P12" s="64"/>
      <c r="Q12" s="64"/>
      <c r="R12" s="64"/>
      <c r="S12" s="64"/>
    </row>
    <row r="13" spans="1:19" s="67" customFormat="1" ht="14.1" customHeight="1" x14ac:dyDescent="0.45">
      <c r="A13" s="63">
        <v>44064</v>
      </c>
      <c r="B13" s="70" t="s">
        <v>23</v>
      </c>
      <c r="C13" s="65" t="e">
        <f>VLOOKUP(B13,billingTable!$C$2:$E$156,2,FALSE)</f>
        <v>#N/A</v>
      </c>
      <c r="D13" s="66">
        <f t="shared" si="0"/>
        <v>2</v>
      </c>
      <c r="E13" s="65" t="e">
        <f t="shared" si="1"/>
        <v>#N/A</v>
      </c>
      <c r="F13" s="65" t="e">
        <f t="shared" si="2"/>
        <v>#N/A</v>
      </c>
      <c r="G13" s="66" t="s">
        <v>9</v>
      </c>
      <c r="H13" s="66">
        <v>1</v>
      </c>
      <c r="I13" s="66"/>
      <c r="J13" s="66"/>
      <c r="K13" s="64">
        <v>1</v>
      </c>
      <c r="L13" s="64"/>
      <c r="M13" s="64"/>
      <c r="N13" s="64"/>
      <c r="O13" s="64"/>
      <c r="P13" s="64"/>
      <c r="Q13" s="64"/>
      <c r="R13" s="64"/>
      <c r="S13" s="64"/>
    </row>
    <row r="14" spans="1:19" s="67" customFormat="1" ht="14.1" customHeight="1" x14ac:dyDescent="0.45">
      <c r="A14" s="63">
        <v>44064</v>
      </c>
      <c r="B14" s="64" t="s">
        <v>22</v>
      </c>
      <c r="C14" s="65" t="e">
        <f>VLOOKUP(B14,billingTable!$C$2:$E$156,2,FALSE)</f>
        <v>#N/A</v>
      </c>
      <c r="D14" s="66">
        <f t="shared" si="0"/>
        <v>2</v>
      </c>
      <c r="E14" s="65" t="e">
        <f t="shared" si="1"/>
        <v>#N/A</v>
      </c>
      <c r="F14" s="65" t="e">
        <f t="shared" si="2"/>
        <v>#N/A</v>
      </c>
      <c r="G14" s="66"/>
      <c r="H14" s="66">
        <v>1</v>
      </c>
      <c r="I14" s="66"/>
      <c r="J14" s="66"/>
      <c r="K14" s="64">
        <v>1</v>
      </c>
      <c r="L14" s="64"/>
      <c r="M14" s="64"/>
      <c r="N14" s="64"/>
      <c r="O14" s="64"/>
      <c r="P14" s="64"/>
      <c r="Q14" s="64"/>
      <c r="R14" s="64"/>
      <c r="S14" s="64"/>
    </row>
    <row r="15" spans="1:19" s="67" customFormat="1" ht="14.1" customHeight="1" x14ac:dyDescent="0.45">
      <c r="A15" s="63" t="s">
        <v>9</v>
      </c>
      <c r="B15" s="64" t="s">
        <v>24</v>
      </c>
      <c r="C15" s="65" t="e">
        <f>VLOOKUP(B15,billingTable!$C$2:$E$156,2,FALSE)</f>
        <v>#N/A</v>
      </c>
      <c r="D15" s="66">
        <f t="shared" si="0"/>
        <v>1</v>
      </c>
      <c r="E15" s="65" t="e">
        <f t="shared" si="1"/>
        <v>#N/A</v>
      </c>
      <c r="F15" s="65" t="e">
        <f t="shared" si="2"/>
        <v>#N/A</v>
      </c>
      <c r="G15" s="66">
        <v>1</v>
      </c>
      <c r="H15" s="66"/>
      <c r="I15" s="66"/>
      <c r="J15" s="66"/>
      <c r="K15" s="64"/>
      <c r="L15" s="64"/>
      <c r="M15" s="64"/>
      <c r="N15" s="64"/>
      <c r="O15" s="64"/>
      <c r="P15" s="64"/>
      <c r="Q15" s="64"/>
      <c r="R15" s="64"/>
      <c r="S15" s="64"/>
    </row>
    <row r="16" spans="1:19" s="67" customFormat="1" ht="14.1" customHeight="1" x14ac:dyDescent="0.45">
      <c r="A16" s="63" t="s">
        <v>9</v>
      </c>
      <c r="B16" s="71" t="s">
        <v>24</v>
      </c>
      <c r="C16" s="65" t="e">
        <f>VLOOKUP(B16,billingTable!$C$2:$E$156,2,FALSE)</f>
        <v>#N/A</v>
      </c>
      <c r="D16" s="66">
        <f t="shared" si="0"/>
        <v>1</v>
      </c>
      <c r="E16" s="65" t="e">
        <f t="shared" si="1"/>
        <v>#N/A</v>
      </c>
      <c r="F16" s="65" t="e">
        <f t="shared" si="2"/>
        <v>#N/A</v>
      </c>
      <c r="G16" s="66">
        <v>1</v>
      </c>
      <c r="H16" s="66"/>
      <c r="I16" s="66"/>
      <c r="J16" s="66"/>
      <c r="K16" s="75"/>
      <c r="L16" s="64"/>
      <c r="M16" s="64"/>
      <c r="N16" s="64" t="s">
        <v>9</v>
      </c>
      <c r="O16" s="64"/>
      <c r="P16" s="64"/>
      <c r="Q16" s="64"/>
      <c r="R16" s="64"/>
      <c r="S16" s="64"/>
    </row>
    <row r="17" spans="1:21" s="67" customFormat="1" ht="14.1" customHeight="1" x14ac:dyDescent="0.45">
      <c r="A17" s="63" t="s">
        <v>9</v>
      </c>
      <c r="B17" s="71" t="s">
        <v>24</v>
      </c>
      <c r="C17" s="65" t="e">
        <f>VLOOKUP(B17,billingTable!$C$2:$E$156,2,FALSE)</f>
        <v>#N/A</v>
      </c>
      <c r="D17" s="66">
        <f t="shared" si="0"/>
        <v>1</v>
      </c>
      <c r="E17" s="65" t="e">
        <f t="shared" si="1"/>
        <v>#N/A</v>
      </c>
      <c r="F17" s="65" t="e">
        <f t="shared" si="2"/>
        <v>#N/A</v>
      </c>
      <c r="G17" s="66">
        <v>1</v>
      </c>
      <c r="H17" s="66"/>
      <c r="I17" s="66"/>
      <c r="J17" s="66"/>
      <c r="K17" s="75"/>
      <c r="L17" s="64"/>
      <c r="M17" s="64"/>
      <c r="N17" s="64"/>
      <c r="O17" s="64"/>
      <c r="P17" s="64"/>
      <c r="Q17" s="64"/>
      <c r="R17" s="64"/>
      <c r="S17" s="64"/>
    </row>
    <row r="18" spans="1:21" s="67" customFormat="1" ht="14.1" customHeight="1" x14ac:dyDescent="0.45">
      <c r="A18" s="63" t="s">
        <v>9</v>
      </c>
      <c r="B18" s="71" t="s">
        <v>24</v>
      </c>
      <c r="C18" s="65" t="e">
        <f>VLOOKUP(B18,billingTable!$C$2:$E$156,2,FALSE)</f>
        <v>#N/A</v>
      </c>
      <c r="D18" s="66">
        <f t="shared" si="0"/>
        <v>1</v>
      </c>
      <c r="E18" s="65" t="e">
        <f t="shared" si="1"/>
        <v>#N/A</v>
      </c>
      <c r="F18" s="65" t="e">
        <f t="shared" si="2"/>
        <v>#N/A</v>
      </c>
      <c r="G18" s="66">
        <v>1</v>
      </c>
      <c r="H18" s="66"/>
      <c r="I18" s="66"/>
      <c r="J18" s="66"/>
      <c r="K18" s="75"/>
      <c r="L18" s="64"/>
      <c r="M18" s="64"/>
      <c r="N18" s="64"/>
      <c r="O18" s="64"/>
      <c r="P18" s="64"/>
      <c r="Q18" s="64"/>
      <c r="R18" s="64"/>
      <c r="S18" s="64"/>
    </row>
    <row r="19" spans="1:21" s="67" customFormat="1" ht="14.1" customHeight="1" x14ac:dyDescent="0.45">
      <c r="A19" s="63" t="s">
        <v>9</v>
      </c>
      <c r="B19" s="92" t="s">
        <v>24</v>
      </c>
      <c r="C19" s="65" t="e">
        <f>VLOOKUP(B19,billingTable!$C$2:$E$156,2,FALSE)</f>
        <v>#N/A</v>
      </c>
      <c r="D19" s="66">
        <f t="shared" si="0"/>
        <v>1</v>
      </c>
      <c r="E19" s="65" t="e">
        <f t="shared" si="1"/>
        <v>#N/A</v>
      </c>
      <c r="F19" s="65" t="e">
        <f t="shared" si="2"/>
        <v>#N/A</v>
      </c>
      <c r="G19" s="66">
        <v>1</v>
      </c>
      <c r="H19" s="66"/>
      <c r="I19" s="66"/>
      <c r="J19" s="66"/>
      <c r="K19" s="64"/>
      <c r="L19" s="64"/>
      <c r="M19" s="64"/>
      <c r="N19" s="64"/>
      <c r="O19" s="64"/>
      <c r="P19" s="64"/>
      <c r="Q19" s="64"/>
      <c r="R19" s="64"/>
      <c r="S19" s="64"/>
    </row>
    <row r="20" spans="1:21" s="67" customFormat="1" ht="14.1" customHeight="1" x14ac:dyDescent="0.45">
      <c r="A20" s="63" t="s">
        <v>9</v>
      </c>
      <c r="B20" s="64" t="s">
        <v>24</v>
      </c>
      <c r="C20" s="65" t="e">
        <f>VLOOKUP(B20,billingTable!$C$2:$E$156,2,FALSE)</f>
        <v>#N/A</v>
      </c>
      <c r="D20" s="66">
        <f t="shared" si="0"/>
        <v>1</v>
      </c>
      <c r="E20" s="65" t="e">
        <f t="shared" ref="E20:E23" si="3">C20*0.25</f>
        <v>#N/A</v>
      </c>
      <c r="F20" s="65" t="e">
        <f t="shared" si="2"/>
        <v>#N/A</v>
      </c>
      <c r="G20" s="66">
        <v>1</v>
      </c>
      <c r="H20" s="66"/>
      <c r="I20" s="66"/>
      <c r="J20" s="66"/>
      <c r="K20" s="64"/>
      <c r="L20" s="64"/>
      <c r="M20" s="64"/>
      <c r="N20" s="64"/>
      <c r="O20" s="64"/>
      <c r="P20" s="64"/>
      <c r="Q20" s="64"/>
      <c r="R20" s="64"/>
      <c r="S20" s="64"/>
    </row>
    <row r="21" spans="1:21" s="67" customFormat="1" ht="14.1" customHeight="1" x14ac:dyDescent="0.45">
      <c r="A21" s="63" t="s">
        <v>9</v>
      </c>
      <c r="B21" s="64" t="s">
        <v>24</v>
      </c>
      <c r="C21" s="65" t="e">
        <f>VLOOKUP(B21,billingTable!$C$2:$E$156,2,FALSE)</f>
        <v>#N/A</v>
      </c>
      <c r="D21" s="66">
        <f t="shared" si="0"/>
        <v>1</v>
      </c>
      <c r="E21" s="65" t="e">
        <f t="shared" si="3"/>
        <v>#N/A</v>
      </c>
      <c r="F21" s="65" t="e">
        <f t="shared" si="2"/>
        <v>#N/A</v>
      </c>
      <c r="G21" s="66">
        <v>1</v>
      </c>
      <c r="H21" s="66"/>
      <c r="I21" s="66"/>
      <c r="J21" s="66"/>
      <c r="K21" s="64"/>
      <c r="L21" s="64"/>
      <c r="M21" s="64"/>
      <c r="N21" s="64"/>
      <c r="O21" s="64"/>
      <c r="P21" s="64"/>
      <c r="Q21" s="64"/>
      <c r="R21" s="64"/>
      <c r="S21" s="64"/>
    </row>
    <row r="22" spans="1:21" s="67" customFormat="1" ht="14.1" customHeight="1" x14ac:dyDescent="0.45">
      <c r="A22" s="63" t="s">
        <v>9</v>
      </c>
      <c r="B22" s="71" t="s">
        <v>24</v>
      </c>
      <c r="C22" s="65" t="e">
        <f>VLOOKUP(B22,billingTable!$C$2:$E$156,2,FALSE)</f>
        <v>#N/A</v>
      </c>
      <c r="D22" s="66">
        <f t="shared" si="0"/>
        <v>1</v>
      </c>
      <c r="E22" s="65" t="e">
        <f t="shared" si="3"/>
        <v>#N/A</v>
      </c>
      <c r="F22" s="65" t="e">
        <f t="shared" si="2"/>
        <v>#N/A</v>
      </c>
      <c r="G22" s="66">
        <v>1</v>
      </c>
      <c r="H22" s="66"/>
      <c r="I22" s="66"/>
      <c r="J22" s="66"/>
      <c r="K22" s="64"/>
      <c r="L22" s="64"/>
      <c r="M22" s="64"/>
      <c r="N22" s="64"/>
      <c r="O22" s="64"/>
      <c r="P22" s="64"/>
      <c r="Q22" s="64"/>
      <c r="R22" s="64"/>
      <c r="S22" s="88"/>
    </row>
    <row r="23" spans="1:21" ht="14.1" customHeight="1" thickBot="1" x14ac:dyDescent="0.5">
      <c r="A23" s="53" t="s">
        <v>9</v>
      </c>
      <c r="B23" s="104" t="s">
        <v>24</v>
      </c>
      <c r="C23" s="90" t="e">
        <f>VLOOKUP(B23,billingTable!$C$2:$E$156,2,FALSE)</f>
        <v>#N/A</v>
      </c>
      <c r="D23" s="50">
        <f t="shared" si="0"/>
        <v>1</v>
      </c>
      <c r="E23" s="89" t="e">
        <f t="shared" si="3"/>
        <v>#N/A</v>
      </c>
      <c r="F23" s="89" t="e">
        <f>((C23-E23)/D23)</f>
        <v>#N/A</v>
      </c>
      <c r="G23" s="50">
        <v>1</v>
      </c>
      <c r="H23" s="50"/>
      <c r="I23" s="50"/>
      <c r="J23" s="50"/>
      <c r="K23" s="18"/>
      <c r="L23" s="18"/>
      <c r="M23" s="18"/>
      <c r="N23" s="18"/>
      <c r="O23" s="18"/>
      <c r="P23" s="18"/>
      <c r="Q23" s="18"/>
      <c r="R23" s="18"/>
      <c r="S23" s="61"/>
    </row>
    <row r="24" spans="1:21" ht="14.1" customHeight="1" thickTop="1" x14ac:dyDescent="0.45">
      <c r="B24" s="67" t="s">
        <v>50</v>
      </c>
      <c r="C24" s="15" t="e">
        <f>SUM(C4:C23)</f>
        <v>#N/A</v>
      </c>
      <c r="E24" s="15" t="e">
        <f>SUM(E4:E23)</f>
        <v>#N/A</v>
      </c>
      <c r="F24" s="15" t="e">
        <f>SUM(F4:F23)</f>
        <v>#N/A</v>
      </c>
    </row>
    <row r="25" spans="1:21" ht="14.1" customHeight="1" x14ac:dyDescent="0.45">
      <c r="T25" t="s">
        <v>9</v>
      </c>
    </row>
    <row r="26" spans="1:21" s="67" customFormat="1" ht="14.1" customHeight="1" x14ac:dyDescent="0.45">
      <c r="A26" s="63">
        <v>44060</v>
      </c>
      <c r="B26" s="64" t="s">
        <v>104</v>
      </c>
      <c r="C26" s="65" t="e">
        <f>VLOOKUP(B26,billingTable!$C$2:$E$207,2,FALSE)</f>
        <v>#N/A</v>
      </c>
      <c r="D26" s="64">
        <f>SUM(G26:N26)</f>
        <v>2</v>
      </c>
      <c r="E26" s="65" t="e">
        <f t="shared" ref="E26:E35" si="4">C26*0.3</f>
        <v>#N/A</v>
      </c>
      <c r="F26" s="65" t="e">
        <f>((C26-E26)/D26)</f>
        <v>#N/A</v>
      </c>
      <c r="G26" s="64">
        <v>1</v>
      </c>
      <c r="H26" s="64"/>
      <c r="I26" s="64"/>
      <c r="J26" s="64"/>
      <c r="K26" s="64"/>
      <c r="L26" s="64"/>
      <c r="M26" s="64"/>
      <c r="N26" s="64">
        <v>1</v>
      </c>
      <c r="O26" s="64"/>
      <c r="P26" s="64"/>
      <c r="Q26" s="64"/>
      <c r="R26" s="64"/>
      <c r="S26" s="64"/>
    </row>
    <row r="27" spans="1:21" s="67" customFormat="1" ht="14.1" customHeight="1" x14ac:dyDescent="0.45">
      <c r="A27" s="63">
        <v>44060</v>
      </c>
      <c r="B27" s="64" t="s">
        <v>120</v>
      </c>
      <c r="C27" s="65" t="e">
        <f>VLOOKUP(B27,billingTable!$C$2:$E$207,2,FALSE)</f>
        <v>#N/A</v>
      </c>
      <c r="D27" s="64">
        <f t="shared" ref="D27:D45" si="5">SUM(G27:N27)</f>
        <v>2</v>
      </c>
      <c r="E27" s="65" t="e">
        <f t="shared" si="4"/>
        <v>#N/A</v>
      </c>
      <c r="F27" s="65" t="e">
        <f>((C27-E27)/D27)</f>
        <v>#N/A</v>
      </c>
      <c r="G27" s="64">
        <v>1</v>
      </c>
      <c r="H27" s="64"/>
      <c r="I27" s="64"/>
      <c r="J27" s="64"/>
      <c r="K27" s="64"/>
      <c r="L27" s="64"/>
      <c r="M27" s="64"/>
      <c r="N27" s="64">
        <v>1</v>
      </c>
      <c r="O27" s="64"/>
      <c r="P27" s="64"/>
      <c r="Q27" s="64"/>
      <c r="R27" s="64"/>
      <c r="S27" s="64"/>
      <c r="T27" s="67" t="s">
        <v>9</v>
      </c>
    </row>
    <row r="28" spans="1:21" s="67" customFormat="1" ht="14.1" customHeight="1" x14ac:dyDescent="0.45">
      <c r="A28" s="63">
        <v>44060</v>
      </c>
      <c r="B28" s="88" t="s">
        <v>142</v>
      </c>
      <c r="C28" s="65" t="e">
        <f>VLOOKUP(B28,billingTable!$C$2:$E$207,2,FALSE)</f>
        <v>#N/A</v>
      </c>
      <c r="D28" s="64">
        <f t="shared" si="5"/>
        <v>2</v>
      </c>
      <c r="E28" s="65" t="e">
        <f t="shared" si="4"/>
        <v>#N/A</v>
      </c>
      <c r="F28" s="65" t="e">
        <f t="shared" ref="F28:F53" si="6">((C28-E28)/D28)</f>
        <v>#N/A</v>
      </c>
      <c r="G28" s="64">
        <v>1</v>
      </c>
      <c r="H28" s="64"/>
      <c r="I28" s="64"/>
      <c r="J28" s="64"/>
      <c r="K28" s="64"/>
      <c r="L28" s="64"/>
      <c r="M28" s="64"/>
      <c r="N28" s="64">
        <v>1</v>
      </c>
      <c r="O28" s="64"/>
      <c r="P28" s="64"/>
      <c r="Q28" s="64"/>
      <c r="R28" s="64"/>
      <c r="S28" s="64"/>
    </row>
    <row r="29" spans="1:21" s="67" customFormat="1" ht="14.1" customHeight="1" x14ac:dyDescent="0.45">
      <c r="A29" s="63">
        <v>44060</v>
      </c>
      <c r="B29" s="64" t="s">
        <v>91</v>
      </c>
      <c r="C29" s="65" t="e">
        <f>VLOOKUP(B29,billingTable!$C$2:$E$207,2,FALSE)</f>
        <v>#N/A</v>
      </c>
      <c r="D29" s="64">
        <f t="shared" si="5"/>
        <v>2</v>
      </c>
      <c r="E29" s="65" t="e">
        <f t="shared" si="4"/>
        <v>#N/A</v>
      </c>
      <c r="F29" s="65" t="e">
        <f t="shared" si="6"/>
        <v>#N/A</v>
      </c>
      <c r="G29" s="64">
        <v>1</v>
      </c>
      <c r="H29" s="64"/>
      <c r="I29" s="64"/>
      <c r="J29" s="64"/>
      <c r="K29" s="64"/>
      <c r="L29" s="64"/>
      <c r="M29" s="64"/>
      <c r="N29" s="64">
        <v>1</v>
      </c>
      <c r="O29" s="64"/>
      <c r="P29" s="64"/>
      <c r="Q29" s="64"/>
      <c r="R29" s="64"/>
      <c r="S29" s="64"/>
      <c r="U29" s="67" t="s">
        <v>9</v>
      </c>
    </row>
    <row r="30" spans="1:21" s="67" customFormat="1" ht="14.1" customHeight="1" x14ac:dyDescent="0.45">
      <c r="A30" s="63">
        <v>44060</v>
      </c>
      <c r="B30" s="64" t="s">
        <v>199</v>
      </c>
      <c r="C30" s="65" t="e">
        <f>VLOOKUP(B30,billingTable!$C$2:$E$207,2,FALSE)</f>
        <v>#N/A</v>
      </c>
      <c r="D30" s="64">
        <f t="shared" si="5"/>
        <v>2</v>
      </c>
      <c r="E30" s="65" t="e">
        <f t="shared" si="4"/>
        <v>#N/A</v>
      </c>
      <c r="F30" s="65" t="e">
        <f t="shared" si="6"/>
        <v>#N/A</v>
      </c>
      <c r="G30" s="64">
        <v>1</v>
      </c>
      <c r="H30" s="64"/>
      <c r="I30" s="64"/>
      <c r="J30" s="64"/>
      <c r="K30" s="64"/>
      <c r="L30" s="64"/>
      <c r="M30" s="64"/>
      <c r="N30" s="64">
        <v>1</v>
      </c>
      <c r="O30" s="64"/>
      <c r="P30" s="64"/>
      <c r="Q30" s="64"/>
      <c r="R30" s="64"/>
      <c r="S30" s="64"/>
    </row>
    <row r="31" spans="1:21" s="67" customFormat="1" ht="14.1" customHeight="1" x14ac:dyDescent="0.45">
      <c r="A31" s="63">
        <v>44060</v>
      </c>
      <c r="B31" s="64" t="s">
        <v>143</v>
      </c>
      <c r="C31" s="65" t="e">
        <f>VLOOKUP(B31,billingTable!$C$2:$E$207,2,FALSE)</f>
        <v>#N/A</v>
      </c>
      <c r="D31" s="64">
        <f t="shared" si="5"/>
        <v>1</v>
      </c>
      <c r="E31" s="65" t="e">
        <f t="shared" si="4"/>
        <v>#N/A</v>
      </c>
      <c r="F31" s="65" t="e">
        <f t="shared" si="6"/>
        <v>#N/A</v>
      </c>
      <c r="G31" s="64"/>
      <c r="H31" s="64"/>
      <c r="I31" s="64"/>
      <c r="J31" s="64"/>
      <c r="K31" s="64"/>
      <c r="L31" s="64"/>
      <c r="M31" s="64"/>
      <c r="N31" s="64">
        <v>1</v>
      </c>
      <c r="O31" s="64"/>
      <c r="P31" s="64"/>
      <c r="Q31" s="64"/>
      <c r="R31" s="64"/>
      <c r="S31" s="64"/>
    </row>
    <row r="32" spans="1:21" s="67" customFormat="1" ht="14.1" customHeight="1" x14ac:dyDescent="0.45">
      <c r="A32" s="63">
        <v>44060</v>
      </c>
      <c r="B32" s="64" t="s">
        <v>53</v>
      </c>
      <c r="C32" s="65" t="e">
        <f>VLOOKUP(B32,billingTable!$C$2:$E$207,2,FALSE)</f>
        <v>#N/A</v>
      </c>
      <c r="D32" s="64">
        <f t="shared" si="5"/>
        <v>1</v>
      </c>
      <c r="E32" s="65" t="e">
        <f t="shared" si="4"/>
        <v>#N/A</v>
      </c>
      <c r="F32" s="65" t="e">
        <f t="shared" si="6"/>
        <v>#N/A</v>
      </c>
      <c r="G32" s="64"/>
      <c r="H32" s="64"/>
      <c r="I32" s="64"/>
      <c r="J32" s="64"/>
      <c r="K32" s="64"/>
      <c r="L32" s="64"/>
      <c r="M32" s="64"/>
      <c r="N32" s="64">
        <v>1</v>
      </c>
      <c r="O32" s="64"/>
      <c r="P32" s="64"/>
      <c r="Q32" s="64"/>
      <c r="R32" s="64"/>
      <c r="S32" s="64"/>
    </row>
    <row r="33" spans="1:22" s="67" customFormat="1" ht="14.1" customHeight="1" x14ac:dyDescent="0.45">
      <c r="A33" s="63">
        <v>44061</v>
      </c>
      <c r="B33" s="64" t="s">
        <v>72</v>
      </c>
      <c r="C33" s="65" t="e">
        <f>VLOOKUP(B33,billingTable!$C$2:$E$207,2,FALSE)</f>
        <v>#N/A</v>
      </c>
      <c r="D33" s="64">
        <f t="shared" si="5"/>
        <v>2</v>
      </c>
      <c r="E33" s="65" t="e">
        <f t="shared" si="4"/>
        <v>#N/A</v>
      </c>
      <c r="F33" s="65" t="e">
        <f t="shared" si="6"/>
        <v>#N/A</v>
      </c>
      <c r="G33" s="64">
        <v>1</v>
      </c>
      <c r="H33" s="64"/>
      <c r="I33" s="64"/>
      <c r="J33" s="64"/>
      <c r="K33" s="64"/>
      <c r="L33" s="64"/>
      <c r="M33" s="64"/>
      <c r="N33" s="64">
        <v>1</v>
      </c>
      <c r="O33" s="64"/>
      <c r="P33" s="64"/>
      <c r="Q33" s="64"/>
      <c r="R33" s="64"/>
      <c r="S33" s="64"/>
    </row>
    <row r="34" spans="1:22" s="67" customFormat="1" ht="14.1" customHeight="1" x14ac:dyDescent="0.45">
      <c r="A34" s="63">
        <v>44061</v>
      </c>
      <c r="B34" s="70" t="s">
        <v>51</v>
      </c>
      <c r="C34" s="65" t="e">
        <f>VLOOKUP(B34,billingTable!$C$2:$E$207,2,FALSE)</f>
        <v>#N/A</v>
      </c>
      <c r="D34" s="64">
        <f t="shared" si="5"/>
        <v>2</v>
      </c>
      <c r="E34" s="65" t="e">
        <f t="shared" si="4"/>
        <v>#N/A</v>
      </c>
      <c r="F34" s="65" t="e">
        <f t="shared" si="6"/>
        <v>#N/A</v>
      </c>
      <c r="G34" s="64">
        <v>1</v>
      </c>
      <c r="H34" s="64"/>
      <c r="I34" s="64"/>
      <c r="J34" s="64"/>
      <c r="K34" s="64"/>
      <c r="L34" s="64"/>
      <c r="M34" s="64"/>
      <c r="N34" s="64">
        <v>1</v>
      </c>
      <c r="O34" s="64"/>
      <c r="P34" s="64"/>
      <c r="Q34" s="64"/>
      <c r="R34" s="64"/>
      <c r="S34" s="64"/>
    </row>
    <row r="35" spans="1:22" s="67" customFormat="1" ht="14.1" customHeight="1" x14ac:dyDescent="0.45">
      <c r="A35" s="63">
        <v>44061</v>
      </c>
      <c r="B35" s="70" t="s">
        <v>202</v>
      </c>
      <c r="C35" s="65" t="e">
        <f>VLOOKUP(B35,billingTable!$C$2:$E$207,2,FALSE)</f>
        <v>#N/A</v>
      </c>
      <c r="D35" s="64">
        <f t="shared" si="5"/>
        <v>2</v>
      </c>
      <c r="E35" s="65" t="e">
        <f t="shared" si="4"/>
        <v>#N/A</v>
      </c>
      <c r="F35" s="65" t="e">
        <f t="shared" si="6"/>
        <v>#N/A</v>
      </c>
      <c r="G35" s="64">
        <v>1</v>
      </c>
      <c r="H35" s="64"/>
      <c r="I35" s="64"/>
      <c r="J35" s="64"/>
      <c r="K35" s="64"/>
      <c r="L35" s="64"/>
      <c r="M35" s="64"/>
      <c r="N35" s="64">
        <v>1</v>
      </c>
      <c r="O35" s="64"/>
      <c r="P35" s="64"/>
      <c r="Q35" s="64"/>
      <c r="R35" s="64"/>
      <c r="S35" s="64"/>
    </row>
    <row r="36" spans="1:22" s="67" customFormat="1" ht="14.1" customHeight="1" x14ac:dyDescent="0.45">
      <c r="A36" s="63">
        <v>44061</v>
      </c>
      <c r="B36" s="70" t="s">
        <v>182</v>
      </c>
      <c r="C36" s="65" t="e">
        <f>VLOOKUP(B36,billingTable!$C$2:$E$207,2,FALSE)</f>
        <v>#N/A</v>
      </c>
      <c r="D36" s="64">
        <f t="shared" si="5"/>
        <v>2</v>
      </c>
      <c r="E36" s="65" t="e">
        <f t="shared" ref="E36:E53" si="7">C36*0.3</f>
        <v>#N/A</v>
      </c>
      <c r="F36" s="65" t="e">
        <f t="shared" si="6"/>
        <v>#N/A</v>
      </c>
      <c r="G36" s="64">
        <v>1</v>
      </c>
      <c r="H36" s="64"/>
      <c r="I36" s="64"/>
      <c r="J36" s="64"/>
      <c r="K36" s="64"/>
      <c r="L36" s="64"/>
      <c r="M36" s="64"/>
      <c r="N36" s="64">
        <v>1</v>
      </c>
      <c r="O36" s="64"/>
      <c r="P36" s="64"/>
      <c r="Q36" s="64"/>
      <c r="R36" s="64"/>
      <c r="S36" s="64"/>
    </row>
    <row r="37" spans="1:22" s="67" customFormat="1" ht="14.1" customHeight="1" x14ac:dyDescent="0.45">
      <c r="A37" s="63">
        <v>44061</v>
      </c>
      <c r="B37" s="70" t="s">
        <v>187</v>
      </c>
      <c r="C37" s="65" t="e">
        <f>VLOOKUP(B37,billingTable!$C$2:$E$207,2,FALSE)</f>
        <v>#N/A</v>
      </c>
      <c r="D37" s="64">
        <f t="shared" si="5"/>
        <v>2</v>
      </c>
      <c r="E37" s="65" t="e">
        <f t="shared" si="7"/>
        <v>#N/A</v>
      </c>
      <c r="F37" s="65" t="e">
        <f t="shared" si="6"/>
        <v>#N/A</v>
      </c>
      <c r="G37" s="64">
        <v>1</v>
      </c>
      <c r="H37" s="64"/>
      <c r="I37" s="64"/>
      <c r="J37" s="64"/>
      <c r="K37" s="64"/>
      <c r="L37" s="64"/>
      <c r="M37" s="64"/>
      <c r="N37" s="64">
        <v>1</v>
      </c>
      <c r="O37" s="64"/>
      <c r="P37" s="64"/>
      <c r="Q37" s="64"/>
      <c r="R37" s="64"/>
      <c r="S37" s="64"/>
    </row>
    <row r="38" spans="1:22" s="67" customFormat="1" ht="14.1" customHeight="1" x14ac:dyDescent="0.45">
      <c r="A38" s="63">
        <v>44062</v>
      </c>
      <c r="B38" s="70" t="s">
        <v>188</v>
      </c>
      <c r="C38" s="65" t="e">
        <f>VLOOKUP(B38,billingTable!$C$2:$E$207,2,FALSE)</f>
        <v>#N/A</v>
      </c>
      <c r="D38" s="64">
        <f t="shared" ref="D38:D39" si="8">SUM(G38:N38)</f>
        <v>1</v>
      </c>
      <c r="E38" s="65" t="e">
        <f t="shared" ref="E38" si="9">C38*0.3</f>
        <v>#N/A</v>
      </c>
      <c r="F38" s="65" t="e">
        <f t="shared" ref="F38" si="10">((C38-E38)/D38)</f>
        <v>#N/A</v>
      </c>
      <c r="G38" s="64"/>
      <c r="H38" s="64"/>
      <c r="I38" s="64"/>
      <c r="J38" s="64"/>
      <c r="K38" s="64"/>
      <c r="L38" s="64"/>
      <c r="M38" s="64"/>
      <c r="N38" s="64">
        <v>1</v>
      </c>
      <c r="O38" s="64"/>
      <c r="P38" s="64"/>
      <c r="Q38" s="64"/>
      <c r="R38" s="64"/>
      <c r="S38" s="64"/>
    </row>
    <row r="39" spans="1:22" s="67" customFormat="1" ht="14.1" customHeight="1" x14ac:dyDescent="0.45">
      <c r="A39" s="63">
        <v>44062</v>
      </c>
      <c r="B39" s="67" t="s">
        <v>210</v>
      </c>
      <c r="C39" s="65" t="e">
        <f>VLOOKUP(B39,billingTable!$C$2:$E$207,2,FALSE)</f>
        <v>#N/A</v>
      </c>
      <c r="D39" s="64">
        <f t="shared" si="8"/>
        <v>1</v>
      </c>
      <c r="E39" s="65" t="e">
        <f t="shared" ref="E39" si="11">C39*0.3</f>
        <v>#N/A</v>
      </c>
      <c r="F39" s="65" t="e">
        <f t="shared" ref="F39" si="12">((C39-E39)/D39)</f>
        <v>#N/A</v>
      </c>
      <c r="G39" s="64"/>
      <c r="H39" s="64"/>
      <c r="I39" s="64"/>
      <c r="J39" s="64"/>
      <c r="K39" s="72"/>
      <c r="L39" s="64"/>
      <c r="M39" s="72"/>
      <c r="N39" s="64">
        <v>1</v>
      </c>
      <c r="O39" s="72"/>
      <c r="P39" s="72"/>
      <c r="Q39" s="72"/>
      <c r="R39" s="72"/>
      <c r="S39" s="72"/>
    </row>
    <row r="40" spans="1:22" s="67" customFormat="1" ht="14.1" customHeight="1" x14ac:dyDescent="0.45">
      <c r="A40" s="63">
        <v>44062</v>
      </c>
      <c r="B40" s="70" t="s">
        <v>175</v>
      </c>
      <c r="C40" s="65" t="e">
        <f>VLOOKUP(B40,billingTable!$C$2:$E$207,2,FALSE)</f>
        <v>#N/A</v>
      </c>
      <c r="D40" s="64">
        <f t="shared" ref="D40:D42" si="13">SUM(G40:N40)</f>
        <v>1</v>
      </c>
      <c r="E40" s="65" t="e">
        <f t="shared" ref="E40:E42" si="14">C40*0.3</f>
        <v>#N/A</v>
      </c>
      <c r="F40" s="65" t="e">
        <f t="shared" ref="F40:F42" si="15">((C40-E40)/D40)</f>
        <v>#N/A</v>
      </c>
      <c r="G40" s="64"/>
      <c r="H40" s="64"/>
      <c r="I40" s="64"/>
      <c r="J40" s="64"/>
      <c r="K40" s="72"/>
      <c r="L40" s="64"/>
      <c r="M40" s="72"/>
      <c r="N40" s="64">
        <v>1</v>
      </c>
      <c r="O40" s="72"/>
      <c r="P40" s="72"/>
      <c r="Q40" s="72"/>
      <c r="R40" s="72"/>
      <c r="S40" s="72"/>
    </row>
    <row r="41" spans="1:22" s="67" customFormat="1" ht="14.1" customHeight="1" x14ac:dyDescent="0.45">
      <c r="A41" s="63">
        <v>44062</v>
      </c>
      <c r="B41" s="70" t="s">
        <v>176</v>
      </c>
      <c r="C41" s="65" t="e">
        <f>VLOOKUP(B41,billingTable!$C$2:$E$207,2,FALSE)</f>
        <v>#N/A</v>
      </c>
      <c r="D41" s="64">
        <f t="shared" si="13"/>
        <v>1</v>
      </c>
      <c r="E41" s="65" t="e">
        <f t="shared" si="14"/>
        <v>#N/A</v>
      </c>
      <c r="F41" s="65" t="e">
        <f t="shared" si="15"/>
        <v>#N/A</v>
      </c>
      <c r="G41" s="64"/>
      <c r="H41" s="64"/>
      <c r="I41" s="64"/>
      <c r="J41" s="64"/>
      <c r="K41" s="72"/>
      <c r="L41" s="64"/>
      <c r="M41" s="72"/>
      <c r="N41" s="64">
        <v>1</v>
      </c>
      <c r="O41" s="72"/>
      <c r="P41" s="72"/>
      <c r="Q41" s="72"/>
      <c r="R41" s="72"/>
      <c r="S41" s="72"/>
    </row>
    <row r="42" spans="1:22" s="67" customFormat="1" ht="14.1" customHeight="1" x14ac:dyDescent="0.45">
      <c r="A42" s="63">
        <v>44063</v>
      </c>
      <c r="B42" s="70" t="s">
        <v>167</v>
      </c>
      <c r="C42" s="65" t="e">
        <f>VLOOKUP(B42,billingTable!$C$2:$E$207,2,FALSE)</f>
        <v>#N/A</v>
      </c>
      <c r="D42" s="64">
        <f t="shared" si="13"/>
        <v>2</v>
      </c>
      <c r="E42" s="65" t="e">
        <f t="shared" si="14"/>
        <v>#N/A</v>
      </c>
      <c r="F42" s="65" t="e">
        <f t="shared" si="15"/>
        <v>#N/A</v>
      </c>
      <c r="G42" s="64">
        <v>1</v>
      </c>
      <c r="H42" s="64"/>
      <c r="I42" s="64"/>
      <c r="J42" s="64"/>
      <c r="K42" s="72"/>
      <c r="L42" s="64"/>
      <c r="M42" s="72"/>
      <c r="N42" s="64">
        <v>1</v>
      </c>
      <c r="O42" s="72"/>
      <c r="P42" s="72"/>
      <c r="Q42" s="72"/>
      <c r="R42" s="72"/>
      <c r="S42" s="72"/>
      <c r="V42" s="120"/>
    </row>
    <row r="43" spans="1:22" ht="14.1" customHeight="1" x14ac:dyDescent="0.45">
      <c r="A43" s="63">
        <v>44063</v>
      </c>
      <c r="B43" s="70" t="s">
        <v>119</v>
      </c>
      <c r="C43" s="65" t="e">
        <f>VLOOKUP(B43,billingTable!$C$2:$E$207,2,FALSE)</f>
        <v>#N/A</v>
      </c>
      <c r="D43" s="25">
        <f t="shared" si="5"/>
        <v>2</v>
      </c>
      <c r="E43" s="74" t="e">
        <f t="shared" si="7"/>
        <v>#N/A</v>
      </c>
      <c r="F43" s="74" t="e">
        <f t="shared" si="6"/>
        <v>#N/A</v>
      </c>
      <c r="G43" s="64">
        <v>1</v>
      </c>
      <c r="H43" s="21"/>
      <c r="I43" s="21"/>
      <c r="J43" s="64"/>
      <c r="K43" s="19"/>
      <c r="L43" s="64"/>
      <c r="M43" s="19"/>
      <c r="N43" s="64">
        <v>1</v>
      </c>
      <c r="O43" s="19"/>
      <c r="P43" s="19"/>
      <c r="Q43" s="19"/>
      <c r="R43" s="19"/>
      <c r="S43" s="19"/>
    </row>
    <row r="44" spans="1:22" s="79" customFormat="1" ht="14.1" customHeight="1" x14ac:dyDescent="0.45">
      <c r="A44" s="63">
        <v>44063</v>
      </c>
      <c r="B44" s="70" t="s">
        <v>184</v>
      </c>
      <c r="C44" s="65" t="e">
        <f>VLOOKUP(B44,billingTable!$C$2:$E$207,2,FALSE)</f>
        <v>#N/A</v>
      </c>
      <c r="D44" s="25">
        <f t="shared" si="5"/>
        <v>2</v>
      </c>
      <c r="E44" s="74" t="e">
        <f t="shared" si="7"/>
        <v>#N/A</v>
      </c>
      <c r="F44" s="74" t="e">
        <f t="shared" si="6"/>
        <v>#N/A</v>
      </c>
      <c r="G44" s="64">
        <v>1</v>
      </c>
      <c r="H44" s="21"/>
      <c r="I44" s="21"/>
      <c r="J44" s="64"/>
      <c r="K44" s="19"/>
      <c r="L44" s="64"/>
      <c r="M44" s="19"/>
      <c r="N44" s="64">
        <v>1</v>
      </c>
      <c r="O44" s="19"/>
      <c r="P44" s="19"/>
      <c r="Q44" s="21"/>
      <c r="R44" s="21"/>
      <c r="S44" s="21"/>
    </row>
    <row r="45" spans="1:22" s="79" customFormat="1" ht="14.1" customHeight="1" x14ac:dyDescent="0.45">
      <c r="A45" s="20">
        <v>44063</v>
      </c>
      <c r="B45" s="70" t="s">
        <v>168</v>
      </c>
      <c r="C45" s="65" t="e">
        <f>VLOOKUP(B45,billingTable!$C$2:$E$207,2,FALSE)</f>
        <v>#N/A</v>
      </c>
      <c r="D45" s="25">
        <f t="shared" si="5"/>
        <v>2</v>
      </c>
      <c r="E45" s="74" t="e">
        <f t="shared" si="7"/>
        <v>#N/A</v>
      </c>
      <c r="F45" s="74" t="e">
        <f t="shared" si="6"/>
        <v>#N/A</v>
      </c>
      <c r="G45" s="64">
        <v>1</v>
      </c>
      <c r="H45" s="21"/>
      <c r="I45" s="21"/>
      <c r="J45" s="64"/>
      <c r="K45" s="19"/>
      <c r="L45" s="64"/>
      <c r="M45" s="19"/>
      <c r="N45" s="64">
        <v>1</v>
      </c>
      <c r="O45" s="19"/>
      <c r="P45" s="19"/>
      <c r="Q45" s="19"/>
      <c r="R45" s="19"/>
      <c r="S45" s="19"/>
    </row>
    <row r="46" spans="1:22" s="80" customFormat="1" ht="14.1" customHeight="1" x14ac:dyDescent="0.45">
      <c r="A46" s="20">
        <v>44063</v>
      </c>
      <c r="B46" s="70" t="s">
        <v>211</v>
      </c>
      <c r="C46" s="65">
        <v>150</v>
      </c>
      <c r="D46" s="83">
        <f t="shared" ref="D46:D53" si="16">SUM(G46:N46)</f>
        <v>2</v>
      </c>
      <c r="E46" s="84">
        <f t="shared" ref="E46:E52" si="17">C46*0.3</f>
        <v>45</v>
      </c>
      <c r="F46" s="84">
        <f t="shared" ref="F46:F52" si="18">((C46-E46)/D46)</f>
        <v>52.5</v>
      </c>
      <c r="G46" s="64">
        <v>1</v>
      </c>
      <c r="H46" s="21"/>
      <c r="I46" s="21"/>
      <c r="J46" s="64"/>
      <c r="K46" s="21"/>
      <c r="L46" s="64"/>
      <c r="M46" s="21"/>
      <c r="N46" s="64">
        <v>1</v>
      </c>
      <c r="O46" s="21"/>
      <c r="P46" s="21"/>
      <c r="Q46" s="21"/>
      <c r="R46" s="21"/>
      <c r="S46" s="21"/>
    </row>
    <row r="47" spans="1:22" s="93" customFormat="1" ht="14.1" customHeight="1" x14ac:dyDescent="0.45">
      <c r="A47" s="82">
        <v>44064</v>
      </c>
      <c r="B47" s="85" t="s">
        <v>195</v>
      </c>
      <c r="C47" s="65" t="e">
        <f>VLOOKUP(B47,billingTable!$C$2:$E$207,2,FALSE)</f>
        <v>#N/A</v>
      </c>
      <c r="D47" s="83">
        <f t="shared" si="16"/>
        <v>2</v>
      </c>
      <c r="E47" s="84" t="e">
        <f t="shared" si="17"/>
        <v>#N/A</v>
      </c>
      <c r="F47" s="84" t="e">
        <f t="shared" si="18"/>
        <v>#N/A</v>
      </c>
      <c r="G47" s="25">
        <v>1</v>
      </c>
      <c r="H47" s="19"/>
      <c r="I47" s="19"/>
      <c r="J47" s="64"/>
      <c r="K47" s="19"/>
      <c r="L47" s="64"/>
      <c r="M47" s="19"/>
      <c r="N47" s="64">
        <v>1</v>
      </c>
      <c r="O47" s="19"/>
      <c r="P47" s="19"/>
      <c r="Q47" s="19"/>
      <c r="R47" s="19"/>
      <c r="S47" s="19"/>
    </row>
    <row r="48" spans="1:22" s="93" customFormat="1" ht="14.1" customHeight="1" x14ac:dyDescent="0.45">
      <c r="A48" s="82">
        <v>44064</v>
      </c>
      <c r="B48" s="85" t="s">
        <v>200</v>
      </c>
      <c r="C48" s="65" t="e">
        <f>VLOOKUP(B48,billingTable!$C$2:$E$207,2,FALSE)</f>
        <v>#N/A</v>
      </c>
      <c r="D48" s="83">
        <f t="shared" si="16"/>
        <v>2</v>
      </c>
      <c r="E48" s="84" t="e">
        <f t="shared" si="17"/>
        <v>#N/A</v>
      </c>
      <c r="F48" s="84" t="e">
        <f t="shared" si="18"/>
        <v>#N/A</v>
      </c>
      <c r="G48" s="25">
        <v>1</v>
      </c>
      <c r="H48" s="19"/>
      <c r="I48" s="19"/>
      <c r="J48" s="64"/>
      <c r="K48" s="19"/>
      <c r="L48" s="64"/>
      <c r="M48" s="19"/>
      <c r="N48" s="64">
        <v>1</v>
      </c>
      <c r="O48" s="19"/>
      <c r="P48" s="19"/>
      <c r="Q48" s="19"/>
      <c r="R48" s="19"/>
      <c r="S48" s="19"/>
    </row>
    <row r="49" spans="1:19" s="93" customFormat="1" ht="14.1" customHeight="1" x14ac:dyDescent="0.45">
      <c r="A49" s="82">
        <v>44064</v>
      </c>
      <c r="B49" s="85" t="s">
        <v>201</v>
      </c>
      <c r="C49" s="65" t="e">
        <f>VLOOKUP(B49,billingTable!$C$2:$E$207,2,FALSE)</f>
        <v>#N/A</v>
      </c>
      <c r="D49" s="83">
        <f t="shared" si="16"/>
        <v>2</v>
      </c>
      <c r="E49" s="84" t="e">
        <f t="shared" si="17"/>
        <v>#N/A</v>
      </c>
      <c r="F49" s="84" t="e">
        <f t="shared" si="18"/>
        <v>#N/A</v>
      </c>
      <c r="G49" s="25">
        <v>1</v>
      </c>
      <c r="H49" s="19"/>
      <c r="I49" s="19"/>
      <c r="J49" s="64"/>
      <c r="K49" s="19"/>
      <c r="L49" s="64"/>
      <c r="M49" s="19"/>
      <c r="N49" s="64">
        <v>1</v>
      </c>
      <c r="O49" s="19"/>
      <c r="P49" s="19"/>
      <c r="Q49" s="19"/>
      <c r="R49" s="19"/>
      <c r="S49" s="19"/>
    </row>
    <row r="50" spans="1:19" s="120" customFormat="1" ht="14.1" customHeight="1" x14ac:dyDescent="0.45">
      <c r="A50" s="20">
        <v>44064</v>
      </c>
      <c r="B50" s="85" t="s">
        <v>192</v>
      </c>
      <c r="C50" s="65" t="e">
        <f>VLOOKUP(B50,billingTable!$C$2:$E$207,2,FALSE)</f>
        <v>#N/A</v>
      </c>
      <c r="D50" s="25">
        <f t="shared" si="16"/>
        <v>2</v>
      </c>
      <c r="E50" s="74" t="e">
        <f t="shared" si="17"/>
        <v>#N/A</v>
      </c>
      <c r="F50" s="74" t="e">
        <f t="shared" si="18"/>
        <v>#N/A</v>
      </c>
      <c r="G50" s="25">
        <v>1</v>
      </c>
      <c r="H50" s="21"/>
      <c r="I50" s="21"/>
      <c r="J50" s="64"/>
      <c r="K50" s="21"/>
      <c r="L50" s="64"/>
      <c r="M50" s="21"/>
      <c r="N50" s="64">
        <v>1</v>
      </c>
      <c r="O50" s="21"/>
      <c r="P50" s="21"/>
      <c r="Q50" s="21"/>
      <c r="R50" s="21"/>
      <c r="S50" s="21"/>
    </row>
    <row r="51" spans="1:19" s="120" customFormat="1" ht="14.1" customHeight="1" x14ac:dyDescent="0.45">
      <c r="A51" s="20">
        <v>44064</v>
      </c>
      <c r="B51" s="85" t="s">
        <v>198</v>
      </c>
      <c r="C51" s="65" t="e">
        <f>VLOOKUP(B51,billingTable!$C$2:$E$207,2,FALSE)</f>
        <v>#N/A</v>
      </c>
      <c r="D51" s="25">
        <f t="shared" si="16"/>
        <v>2</v>
      </c>
      <c r="E51" s="74" t="e">
        <f t="shared" si="17"/>
        <v>#N/A</v>
      </c>
      <c r="F51" s="74" t="e">
        <f t="shared" si="18"/>
        <v>#N/A</v>
      </c>
      <c r="G51" s="25">
        <v>1</v>
      </c>
      <c r="H51" s="21"/>
      <c r="I51" s="21"/>
      <c r="J51" s="64"/>
      <c r="K51" s="21"/>
      <c r="L51" s="64"/>
      <c r="M51" s="21"/>
      <c r="N51" s="64">
        <v>1</v>
      </c>
      <c r="O51" s="21"/>
      <c r="P51" s="21"/>
      <c r="Q51" s="21"/>
      <c r="R51" s="21"/>
      <c r="S51" s="21"/>
    </row>
    <row r="52" spans="1:19" s="120" customFormat="1" ht="14.1" customHeight="1" x14ac:dyDescent="0.45">
      <c r="A52" s="20" t="s">
        <v>9</v>
      </c>
      <c r="B52" s="70" t="s">
        <v>24</v>
      </c>
      <c r="C52" s="65" t="e">
        <f>VLOOKUP(B52,billingTable!$C$2:$E$207,2,FALSE)</f>
        <v>#N/A</v>
      </c>
      <c r="D52" s="25">
        <f t="shared" si="16"/>
        <v>2</v>
      </c>
      <c r="E52" s="74" t="e">
        <f t="shared" si="17"/>
        <v>#N/A</v>
      </c>
      <c r="F52" s="74" t="e">
        <f t="shared" si="18"/>
        <v>#N/A</v>
      </c>
      <c r="G52" s="25">
        <v>1</v>
      </c>
      <c r="H52" s="21"/>
      <c r="I52" s="21"/>
      <c r="J52" s="64"/>
      <c r="K52" s="21"/>
      <c r="L52" s="64"/>
      <c r="M52" s="21"/>
      <c r="N52" s="64">
        <v>1</v>
      </c>
      <c r="O52" s="21"/>
      <c r="P52" s="21"/>
      <c r="Q52" s="21"/>
      <c r="R52" s="21"/>
      <c r="S52" s="21"/>
    </row>
    <row r="53" spans="1:19" ht="14.1" customHeight="1" thickBot="1" x14ac:dyDescent="0.5">
      <c r="A53" s="53" t="s">
        <v>9</v>
      </c>
      <c r="B53" s="121" t="s">
        <v>24</v>
      </c>
      <c r="C53" s="90" t="e">
        <f>VLOOKUP(B53,billingTable!$C$2:$E$207,2,FALSE)</f>
        <v>#N/A</v>
      </c>
      <c r="D53" s="122">
        <f t="shared" si="16"/>
        <v>1</v>
      </c>
      <c r="E53" s="123" t="e">
        <f t="shared" si="7"/>
        <v>#N/A</v>
      </c>
      <c r="F53" s="78" t="e">
        <f t="shared" si="6"/>
        <v>#N/A</v>
      </c>
      <c r="G53" s="77">
        <v>1</v>
      </c>
      <c r="H53" s="18"/>
      <c r="I53" s="18"/>
      <c r="J53" s="18"/>
      <c r="K53" s="18"/>
      <c r="L53" s="115"/>
      <c r="M53" s="18"/>
      <c r="N53" s="115" t="s">
        <v>9</v>
      </c>
      <c r="O53" s="18"/>
      <c r="P53" s="18"/>
      <c r="Q53" s="18"/>
      <c r="R53" s="18"/>
      <c r="S53" s="18"/>
    </row>
    <row r="54" spans="1:19" ht="14.1" customHeight="1" thickTop="1" x14ac:dyDescent="0.45">
      <c r="A54" s="17" t="s">
        <v>9</v>
      </c>
      <c r="B54" s="67" t="s">
        <v>49</v>
      </c>
      <c r="C54" s="15" t="e">
        <f>SUM(C26:C53)</f>
        <v>#N/A</v>
      </c>
      <c r="E54" s="15" t="e">
        <f>SUM(E26:E53)</f>
        <v>#N/A</v>
      </c>
      <c r="F54" s="15" t="e">
        <f>SUM(F26:F53)</f>
        <v>#N/A</v>
      </c>
      <c r="O54" t="s">
        <v>9</v>
      </c>
    </row>
    <row r="55" spans="1:19" ht="14.1" customHeight="1" x14ac:dyDescent="0.45"/>
    <row r="56" spans="1:19" ht="14.1" customHeight="1" x14ac:dyDescent="0.5">
      <c r="B56" s="105" t="s">
        <v>58</v>
      </c>
      <c r="C56" s="24" t="e">
        <f>C24+C54</f>
        <v>#N/A</v>
      </c>
    </row>
    <row r="57" spans="1:19" ht="14.1" customHeight="1" x14ac:dyDescent="0.45"/>
    <row r="58" spans="1:19" ht="14.1" customHeight="1" x14ac:dyDescent="0.45"/>
  </sheetData>
  <mergeCells count="1">
    <mergeCell ref="A1:G1"/>
  </mergeCells>
  <pageMargins left="0.2" right="0.2" top="0.15" bottom="0" header="0.05" footer="0.05"/>
  <pageSetup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9"/>
  <sheetViews>
    <sheetView workbookViewId="0">
      <selection activeCell="H21" sqref="H21"/>
    </sheetView>
  </sheetViews>
  <sheetFormatPr defaultRowHeight="14.25" x14ac:dyDescent="0.45"/>
  <cols>
    <col min="1" max="4" width="19.73046875" customWidth="1"/>
  </cols>
  <sheetData>
    <row r="1" spans="1:6" ht="21" x14ac:dyDescent="0.65">
      <c r="A1" s="23" t="s">
        <v>47</v>
      </c>
    </row>
    <row r="2" spans="1:6" ht="21" x14ac:dyDescent="0.45">
      <c r="A2" s="134" t="str">
        <f>'This Week'!A1</f>
        <v>Work Week August 17 to August 23, 2020</v>
      </c>
      <c r="B2" s="134"/>
      <c r="C2" s="135"/>
      <c r="D2" s="135"/>
    </row>
    <row r="3" spans="1:6" ht="12" customHeight="1" x14ac:dyDescent="0.45">
      <c r="A3" s="26"/>
      <c r="B3" s="26"/>
      <c r="C3" s="27"/>
      <c r="D3" s="27"/>
    </row>
    <row r="4" spans="1:6" ht="15" customHeight="1" x14ac:dyDescent="0.45">
      <c r="A4" s="40"/>
      <c r="B4" s="2" t="s">
        <v>0</v>
      </c>
      <c r="C4" s="3"/>
      <c r="D4" s="12" t="s">
        <v>1</v>
      </c>
      <c r="E4" s="1"/>
      <c r="F4" s="1"/>
    </row>
    <row r="5" spans="1:6" ht="15" customHeight="1" thickBot="1" x14ac:dyDescent="0.5">
      <c r="A5" s="41" t="s">
        <v>2</v>
      </c>
      <c r="B5" s="4"/>
      <c r="C5" s="4"/>
      <c r="D5" s="16" t="s">
        <v>9</v>
      </c>
      <c r="E5" s="14"/>
      <c r="F5" s="1"/>
    </row>
    <row r="6" spans="1:6" ht="15" customHeight="1" x14ac:dyDescent="0.45">
      <c r="A6" s="40" t="s">
        <v>9</v>
      </c>
      <c r="B6" s="64" t="s">
        <v>24</v>
      </c>
      <c r="C6" s="37"/>
      <c r="D6" s="35" t="e">
        <f>(VLOOKUP(B6,'This Week'!$B$4:$F$59,5,FALSE))</f>
        <v>#N/A</v>
      </c>
      <c r="E6" s="12"/>
    </row>
    <row r="7" spans="1:6" ht="15" customHeight="1" x14ac:dyDescent="0.45">
      <c r="A7" s="40"/>
      <c r="B7" s="64" t="s">
        <v>24</v>
      </c>
      <c r="C7" s="34"/>
      <c r="D7" s="35" t="e">
        <f>(VLOOKUP(B7,'This Week'!$B$4:$F$59,5,FALSE))</f>
        <v>#N/A</v>
      </c>
      <c r="E7" s="12"/>
      <c r="F7" s="1"/>
    </row>
    <row r="8" spans="1:6" ht="15" customHeight="1" x14ac:dyDescent="0.45">
      <c r="A8" s="40"/>
      <c r="B8" s="64" t="s">
        <v>24</v>
      </c>
      <c r="C8" s="34"/>
      <c r="D8" s="35" t="e">
        <f>(VLOOKUP(B8,'This Week'!$B$4:$F$59,5,FALSE))</f>
        <v>#N/A</v>
      </c>
      <c r="E8" s="12"/>
      <c r="F8" s="1"/>
    </row>
    <row r="9" spans="1:6" ht="15" customHeight="1" x14ac:dyDescent="0.45">
      <c r="A9" s="40"/>
      <c r="B9" s="21" t="s">
        <v>24</v>
      </c>
      <c r="C9" s="34"/>
      <c r="D9" s="35" t="e">
        <f>(VLOOKUP(B9,'This Week'!$B$4:$F$59,5,FALSE))</f>
        <v>#N/A</v>
      </c>
      <c r="E9" s="12"/>
      <c r="F9" s="1"/>
    </row>
    <row r="10" spans="1:6" ht="15" customHeight="1" x14ac:dyDescent="0.45">
      <c r="A10" s="40"/>
      <c r="B10" s="38"/>
      <c r="C10" s="57"/>
      <c r="D10" s="12" t="s">
        <v>9</v>
      </c>
      <c r="E10" s="12" t="e">
        <f>SUM(D6:D10)</f>
        <v>#N/A</v>
      </c>
      <c r="F10" s="1"/>
    </row>
    <row r="11" spans="1:6" ht="15" customHeight="1" thickBot="1" x14ac:dyDescent="0.5">
      <c r="A11" s="41" t="s">
        <v>3</v>
      </c>
      <c r="B11" s="4"/>
      <c r="C11" s="4"/>
      <c r="D11" s="16" t="s">
        <v>9</v>
      </c>
      <c r="E11" s="12" t="e">
        <f>AVERAGEIF(D6:D10,"&lt;&gt;0")</f>
        <v>#N/A</v>
      </c>
      <c r="F11" s="1"/>
    </row>
    <row r="12" spans="1:6" ht="15" customHeight="1" x14ac:dyDescent="0.45">
      <c r="A12" s="42"/>
      <c r="B12" s="29" t="s">
        <v>24</v>
      </c>
      <c r="C12" s="33"/>
      <c r="D12" s="32" t="e">
        <f>(VLOOKUP(B12,'This Week'!$B$4:$F$59,5,FALSE))</f>
        <v>#N/A</v>
      </c>
      <c r="E12" s="12"/>
      <c r="F12" s="1"/>
    </row>
    <row r="13" spans="1:6" ht="15" customHeight="1" x14ac:dyDescent="0.45">
      <c r="A13" s="42"/>
      <c r="B13" s="29" t="s">
        <v>24</v>
      </c>
      <c r="C13" s="31"/>
      <c r="D13" s="32" t="e">
        <f>(VLOOKUP(B13,'This Week'!$B$4:$F$59,5,FALSE))</f>
        <v>#N/A</v>
      </c>
      <c r="E13" s="12"/>
      <c r="F13" s="1"/>
    </row>
    <row r="14" spans="1:6" ht="15" customHeight="1" x14ac:dyDescent="0.45">
      <c r="A14" s="42"/>
      <c r="B14" s="29" t="s">
        <v>24</v>
      </c>
      <c r="C14" s="31"/>
      <c r="D14" s="32" t="e">
        <f>(VLOOKUP(B14,'This Week'!$B$4:$F$59,5,FALSE))</f>
        <v>#N/A</v>
      </c>
      <c r="E14" s="12"/>
    </row>
    <row r="15" spans="1:6" ht="15" customHeight="1" x14ac:dyDescent="0.45">
      <c r="A15" s="42"/>
      <c r="B15" s="29" t="s">
        <v>24</v>
      </c>
      <c r="C15" s="31"/>
      <c r="D15" s="32" t="e">
        <f>(VLOOKUP(B15,'This Week'!$B$4:$F$59,5,FALSE))</f>
        <v>#N/A</v>
      </c>
      <c r="E15" s="12" t="e">
        <f>SUM(D12:D15)</f>
        <v>#N/A</v>
      </c>
    </row>
    <row r="16" spans="1:6" ht="15" customHeight="1" x14ac:dyDescent="0.45">
      <c r="A16" s="40"/>
      <c r="B16" s="1" t="s">
        <v>9</v>
      </c>
      <c r="C16" s="1"/>
      <c r="D16" s="12" t="s">
        <v>9</v>
      </c>
      <c r="E16" s="15" t="e">
        <f>AVERAGEIF(D12:D15,"&lt;&gt;0")</f>
        <v>#N/A</v>
      </c>
    </row>
    <row r="17" spans="1:5" ht="15" customHeight="1" thickBot="1" x14ac:dyDescent="0.5">
      <c r="A17" s="41" t="s">
        <v>4</v>
      </c>
      <c r="B17" s="4"/>
      <c r="C17" s="4"/>
      <c r="D17" s="16" t="s">
        <v>9</v>
      </c>
    </row>
    <row r="18" spans="1:5" ht="15" customHeight="1" x14ac:dyDescent="0.45">
      <c r="A18" s="42"/>
      <c r="B18" s="64" t="s">
        <v>93</v>
      </c>
      <c r="C18" s="33"/>
      <c r="D18" s="32" t="e">
        <f>(VLOOKUP(B18,'This Week'!$B$4:$F$59,5,FALSE))</f>
        <v>#N/A</v>
      </c>
    </row>
    <row r="19" spans="1:5" ht="15" customHeight="1" x14ac:dyDescent="0.45">
      <c r="A19" s="42"/>
      <c r="B19" s="64" t="s">
        <v>18</v>
      </c>
      <c r="C19" s="29"/>
      <c r="D19" s="32" t="e">
        <f>(VLOOKUP(B19,'This Week'!$B$4:$F$59,5,FALSE))</f>
        <v>#N/A</v>
      </c>
    </row>
    <row r="20" spans="1:5" ht="15" customHeight="1" x14ac:dyDescent="0.45">
      <c r="A20" s="42"/>
      <c r="B20" s="71" t="s">
        <v>24</v>
      </c>
      <c r="C20" s="29"/>
      <c r="D20" s="32" t="e">
        <f>(VLOOKUP(B20,'This Week'!$B$4:$F$59,5,FALSE))</f>
        <v>#N/A</v>
      </c>
    </row>
    <row r="21" spans="1:5" ht="15" customHeight="1" x14ac:dyDescent="0.45">
      <c r="A21" s="42"/>
      <c r="B21" s="70" t="s">
        <v>24</v>
      </c>
      <c r="C21" s="29"/>
      <c r="D21" s="32" t="e">
        <f>(VLOOKUP(B21,'This Week'!$B$4:$F$59,5,FALSE))</f>
        <v>#N/A</v>
      </c>
    </row>
    <row r="22" spans="1:5" ht="15" customHeight="1" x14ac:dyDescent="0.45">
      <c r="A22" s="42"/>
      <c r="B22" s="28" t="s">
        <v>24</v>
      </c>
      <c r="C22" s="29"/>
      <c r="D22" s="32" t="e">
        <f>(VLOOKUP(B22,'This Week'!$B$4:$F$59,5,FALSE))</f>
        <v>#N/A</v>
      </c>
    </row>
    <row r="23" spans="1:5" ht="15" customHeight="1" thickBot="1" x14ac:dyDescent="0.5">
      <c r="A23" s="41" t="s">
        <v>5</v>
      </c>
      <c r="B23" s="4" t="s">
        <v>9</v>
      </c>
      <c r="C23" s="4"/>
      <c r="D23" s="60" t="s">
        <v>9</v>
      </c>
      <c r="E23" s="15" t="e">
        <f>SUM(D18:D23)</f>
        <v>#N/A</v>
      </c>
    </row>
    <row r="24" spans="1:5" ht="15" customHeight="1" x14ac:dyDescent="0.45">
      <c r="A24" s="42"/>
      <c r="B24" s="64" t="s">
        <v>24</v>
      </c>
      <c r="C24" s="33"/>
      <c r="D24" s="32" t="e">
        <f>(VLOOKUP(B24,'This Week'!$B$4:$F$59,5,FALSE))</f>
        <v>#N/A</v>
      </c>
      <c r="E24" s="15" t="e">
        <f>AVERAGEIF(D18:D23,"&lt;&gt;0")</f>
        <v>#N/A</v>
      </c>
    </row>
    <row r="25" spans="1:5" ht="15" customHeight="1" x14ac:dyDescent="0.45">
      <c r="A25" s="42"/>
      <c r="B25" s="71" t="s">
        <v>24</v>
      </c>
      <c r="C25" s="34"/>
      <c r="D25" s="32" t="e">
        <f>(VLOOKUP(B25,'This Week'!$B$4:$F$59,5,FALSE))</f>
        <v>#N/A</v>
      </c>
    </row>
    <row r="26" spans="1:5" ht="15" customHeight="1" x14ac:dyDescent="0.45">
      <c r="A26" s="42"/>
      <c r="B26" s="28" t="s">
        <v>24</v>
      </c>
      <c r="C26" s="34"/>
      <c r="D26" s="32" t="e">
        <f>(VLOOKUP(B26,'This Week'!$B$4:$F$59,5,FALSE))</f>
        <v>#N/A</v>
      </c>
    </row>
    <row r="27" spans="1:5" ht="15" customHeight="1" x14ac:dyDescent="0.45">
      <c r="A27" s="42"/>
      <c r="B27" s="28" t="s">
        <v>24</v>
      </c>
      <c r="C27" s="34"/>
      <c r="D27" s="32" t="e">
        <f>(VLOOKUP(B27,'This Week'!$B$4:$F$59,5,FALSE))</f>
        <v>#N/A</v>
      </c>
    </row>
    <row r="28" spans="1:5" ht="15" customHeight="1" x14ac:dyDescent="0.45">
      <c r="A28" s="42"/>
      <c r="B28" s="28" t="s">
        <v>24</v>
      </c>
      <c r="C28" s="29"/>
      <c r="D28" s="32" t="e">
        <f>(VLOOKUP(B28,'This Week'!$B$4:$F$59,5,FALSE))</f>
        <v>#N/A</v>
      </c>
      <c r="E28" s="15" t="e">
        <f>SUM(D24:D28)</f>
        <v>#N/A</v>
      </c>
    </row>
    <row r="29" spans="1:5" ht="15" customHeight="1" x14ac:dyDescent="0.45">
      <c r="A29" s="40"/>
      <c r="B29" s="1"/>
      <c r="C29" s="1"/>
      <c r="D29" s="12" t="s">
        <v>9</v>
      </c>
      <c r="E29" t="e">
        <f>AVERAGEIF(D24:D28,"&lt;&gt;0")</f>
        <v>#N/A</v>
      </c>
    </row>
    <row r="30" spans="1:5" ht="15" customHeight="1" thickBot="1" x14ac:dyDescent="0.5">
      <c r="A30" s="41" t="s">
        <v>6</v>
      </c>
      <c r="B30" s="4"/>
      <c r="C30" s="4"/>
      <c r="D30" s="16" t="s">
        <v>9</v>
      </c>
    </row>
    <row r="31" spans="1:5" ht="15" customHeight="1" x14ac:dyDescent="0.45">
      <c r="A31" s="42"/>
      <c r="B31" s="92" t="s">
        <v>24</v>
      </c>
      <c r="C31" s="33"/>
      <c r="D31" s="32" t="e">
        <f>(VLOOKUP(B31,'This Week'!$B$4:$F$59,5,FALSE))</f>
        <v>#N/A</v>
      </c>
    </row>
    <row r="32" spans="1:5" ht="15" customHeight="1" x14ac:dyDescent="0.45">
      <c r="A32" s="42"/>
      <c r="B32" s="64" t="s">
        <v>24</v>
      </c>
      <c r="C32" s="31"/>
      <c r="D32" s="32" t="e">
        <f>(VLOOKUP(B32,'This Week'!$B$4:$F$59,5,FALSE))</f>
        <v>#N/A</v>
      </c>
    </row>
    <row r="33" spans="1:5" ht="15" customHeight="1" x14ac:dyDescent="0.45">
      <c r="A33" s="42"/>
      <c r="B33" s="21" t="s">
        <v>24</v>
      </c>
      <c r="C33" s="31"/>
      <c r="D33" s="32" t="e">
        <f>(VLOOKUP(B33,'This Week'!$B$4:$F$59,5,FALSE))</f>
        <v>#N/A</v>
      </c>
      <c r="E33" s="15" t="e">
        <f>SUM(D31:D34)</f>
        <v>#N/A</v>
      </c>
    </row>
    <row r="34" spans="1:5" ht="15" customHeight="1" x14ac:dyDescent="0.45">
      <c r="A34" s="40"/>
      <c r="B34" s="21" t="s">
        <v>24</v>
      </c>
      <c r="C34" s="46"/>
      <c r="D34" s="32" t="e">
        <f>(VLOOKUP(B34,'This Week'!$B$4:$F$59,5,FALSE))</f>
        <v>#N/A</v>
      </c>
      <c r="E34" s="15" t="e">
        <f>AVERAGEIF(D31:D33,"&lt;&gt;0")</f>
        <v>#N/A</v>
      </c>
    </row>
    <row r="35" spans="1:5" ht="15" customHeight="1" thickBot="1" x14ac:dyDescent="0.5">
      <c r="A35" s="41" t="s">
        <v>42</v>
      </c>
      <c r="B35" s="4"/>
      <c r="C35" s="4"/>
      <c r="D35" s="60" t="s">
        <v>9</v>
      </c>
    </row>
    <row r="36" spans="1:5" ht="15" customHeight="1" x14ac:dyDescent="0.45">
      <c r="A36" s="42"/>
      <c r="B36" s="30" t="s">
        <v>24</v>
      </c>
      <c r="C36" s="37" t="s">
        <v>9</v>
      </c>
      <c r="D36" s="32" t="e">
        <f>(VLOOKUP(B36,'This Week'!$B$4:$F$59,5,FALSE))</f>
        <v>#N/A</v>
      </c>
    </row>
    <row r="37" spans="1:5" ht="15" customHeight="1" x14ac:dyDescent="0.45">
      <c r="A37" s="42"/>
      <c r="B37" s="44" t="s">
        <v>24</v>
      </c>
      <c r="C37" s="39" t="s">
        <v>9</v>
      </c>
      <c r="D37" s="32" t="e">
        <f>(VLOOKUP(B37,'This Week'!$B$4:$F$59,5,FALSE))</f>
        <v>#N/A</v>
      </c>
    </row>
    <row r="38" spans="1:5" ht="15" customHeight="1" x14ac:dyDescent="0.45">
      <c r="A38" s="42"/>
      <c r="B38" s="28" t="s">
        <v>24</v>
      </c>
      <c r="C38" s="34"/>
      <c r="D38" s="32" t="e">
        <f>(VLOOKUP(B38,'This Week'!$B$4:$F$59,5,FALSE))</f>
        <v>#N/A</v>
      </c>
      <c r="E38" s="15" t="e">
        <f>SUM(D36:D38)</f>
        <v>#N/A</v>
      </c>
    </row>
    <row r="39" spans="1:5" ht="15" customHeight="1" thickBot="1" x14ac:dyDescent="0.5">
      <c r="A39" s="41" t="s">
        <v>69</v>
      </c>
      <c r="B39" s="4"/>
      <c r="C39" s="4"/>
      <c r="D39" s="60" t="s">
        <v>9</v>
      </c>
      <c r="E39" t="e">
        <f>AVERAGEIF(D36:D38,"&lt;&gt;0")</f>
        <v>#N/A</v>
      </c>
    </row>
    <row r="40" spans="1:5" ht="15" customHeight="1" x14ac:dyDescent="0.45">
      <c r="A40" s="42"/>
      <c r="B40" s="30" t="s">
        <v>24</v>
      </c>
      <c r="C40" s="33"/>
      <c r="D40" s="32" t="e">
        <f>(VLOOKUP(B40,'This Week'!$B$4:$F$59,5,FALSE))</f>
        <v>#N/A</v>
      </c>
    </row>
    <row r="41" spans="1:5" ht="15" customHeight="1" x14ac:dyDescent="0.45">
      <c r="A41" s="40"/>
      <c r="B41" s="21" t="s">
        <v>24</v>
      </c>
      <c r="C41" s="46"/>
      <c r="D41" s="32" t="e">
        <f>(VLOOKUP(B41,'This Week'!$B$4:$F$59,5,FALSE))</f>
        <v>#N/A</v>
      </c>
    </row>
    <row r="42" spans="1:5" ht="15" customHeight="1" thickBot="1" x14ac:dyDescent="0.5">
      <c r="A42" s="40"/>
      <c r="B42" s="97" t="s">
        <v>24</v>
      </c>
      <c r="C42" s="1"/>
      <c r="D42" s="52"/>
    </row>
    <row r="43" spans="1:5" ht="16.149999999999999" thickTop="1" x14ac:dyDescent="0.45">
      <c r="A43" s="43"/>
      <c r="B43" s="6" t="s">
        <v>78</v>
      </c>
      <c r="C43" s="13"/>
      <c r="D43" s="12" t="e">
        <f>SUM(D6:D42)</f>
        <v>#N/A</v>
      </c>
    </row>
    <row r="44" spans="1:5" ht="12" customHeight="1" x14ac:dyDescent="0.45">
      <c r="A44" s="40"/>
      <c r="B44" s="2"/>
      <c r="C44" s="3"/>
      <c r="D44" s="12"/>
    </row>
    <row r="45" spans="1:5" ht="15.75" x14ac:dyDescent="0.45">
      <c r="A45" s="40"/>
      <c r="B45" s="2" t="s">
        <v>41</v>
      </c>
      <c r="C45" s="3"/>
      <c r="D45" s="12" t="e">
        <f>D43</f>
        <v>#N/A</v>
      </c>
      <c r="E45" s="58" t="s">
        <v>135</v>
      </c>
    </row>
    <row r="46" spans="1:5" ht="15.75" x14ac:dyDescent="0.45">
      <c r="A46" s="136" t="s">
        <v>7</v>
      </c>
      <c r="B46" s="136"/>
      <c r="C46" s="1"/>
      <c r="D46" s="12">
        <v>0</v>
      </c>
      <c r="E46" s="59" t="e">
        <f>D48+'D LS'!D47</f>
        <v>#N/A</v>
      </c>
    </row>
    <row r="47" spans="1:5" ht="14.65" thickBot="1" x14ac:dyDescent="0.5">
      <c r="A47" s="40"/>
      <c r="B47" s="1"/>
      <c r="C47" s="1"/>
      <c r="D47" s="51"/>
    </row>
    <row r="48" spans="1:5" ht="15.75" x14ac:dyDescent="0.45">
      <c r="A48" s="40"/>
      <c r="B48" s="1"/>
      <c r="C48" s="8" t="s">
        <v>8</v>
      </c>
      <c r="D48" s="12" t="e">
        <f>D45-D46</f>
        <v>#N/A</v>
      </c>
    </row>
    <row r="49" spans="1:1" x14ac:dyDescent="0.45">
      <c r="A49" s="17"/>
    </row>
  </sheetData>
  <mergeCells count="2">
    <mergeCell ref="A2:D2"/>
    <mergeCell ref="A46:B46"/>
  </mergeCells>
  <pageMargins left="0.3" right="0.3" top="0.5" bottom="0.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billingTable</vt:lpstr>
      <vt:lpstr>servicedTable</vt:lpstr>
      <vt:lpstr>billedTable</vt:lpstr>
      <vt:lpstr>infoTable</vt:lpstr>
      <vt:lpstr>client Table</vt:lpstr>
      <vt:lpstr>employeeTable</vt:lpstr>
      <vt:lpstr>empPayTable</vt:lpstr>
      <vt:lpstr>This Week</vt:lpstr>
      <vt:lpstr>Donovan</vt:lpstr>
      <vt:lpstr>D LS</vt:lpstr>
      <vt:lpstr>'This Week'!Print_Area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Jon Kesler</cp:lastModifiedBy>
  <cp:lastPrinted>2020-08-26T14:53:15Z</cp:lastPrinted>
  <dcterms:created xsi:type="dcterms:W3CDTF">2014-08-11T02:17:05Z</dcterms:created>
  <dcterms:modified xsi:type="dcterms:W3CDTF">2020-08-28T12:18:31Z</dcterms:modified>
</cp:coreProperties>
</file>