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8060" windowHeight="12405"/>
  </bookViews>
  <sheets>
    <sheet name="timings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timings!$J$4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2" i="1" l="1"/>
  <c r="C12" i="1"/>
  <c r="C11" i="1"/>
  <c r="C10" i="1"/>
  <c r="C9" i="1"/>
  <c r="C8" i="1"/>
  <c r="C7" i="1"/>
  <c r="C6" i="1"/>
  <c r="C5" i="1"/>
  <c r="C4" i="1"/>
  <c r="C3" i="1"/>
  <c r="D8" i="1" l="1"/>
  <c r="E8" i="1" s="1"/>
  <c r="F8" i="1"/>
  <c r="G8" i="1" s="1"/>
  <c r="D9" i="1"/>
  <c r="E9" i="1" s="1"/>
  <c r="F9" i="1"/>
  <c r="G9" i="1" s="1"/>
  <c r="D11" i="1"/>
  <c r="E11" i="1" s="1"/>
  <c r="F11" i="1"/>
  <c r="G11" i="1" s="1"/>
  <c r="D6" i="1"/>
  <c r="E6" i="1" s="1"/>
  <c r="F6" i="1"/>
  <c r="G6" i="1" s="1"/>
  <c r="D7" i="1"/>
  <c r="E7" i="1" s="1"/>
  <c r="F7" i="1"/>
  <c r="G7" i="1" s="1"/>
  <c r="D10" i="1"/>
  <c r="E10" i="1" s="1"/>
  <c r="F10" i="1"/>
  <c r="G10" i="1" s="1"/>
  <c r="D3" i="1"/>
  <c r="E3" i="1" s="1"/>
  <c r="F3" i="1"/>
  <c r="G3" i="1" s="1"/>
  <c r="D4" i="1"/>
  <c r="E4" i="1" s="1"/>
  <c r="F4" i="1"/>
  <c r="G4" i="1" s="1"/>
  <c r="D12" i="1"/>
  <c r="E12" i="1" s="1"/>
  <c r="F12" i="1"/>
  <c r="G12" i="1" s="1"/>
  <c r="D5" i="1"/>
  <c r="E5" i="1" s="1"/>
  <c r="F5" i="1"/>
  <c r="G5" i="1" s="1"/>
  <c r="D2" i="1"/>
  <c r="E2" i="1" s="1"/>
  <c r="F2" i="1"/>
  <c r="G2" i="1" s="1"/>
  <c r="K6" i="1" l="1"/>
  <c r="K3" i="1"/>
  <c r="K7" i="1" l="1"/>
</calcChain>
</file>

<file path=xl/sharedStrings.xml><?xml version="1.0" encoding="utf-8"?>
<sst xmlns="http://schemas.openxmlformats.org/spreadsheetml/2006/main" count="11" uniqueCount="10">
  <si>
    <t>|Samples</t>
  </si>
  <si>
    <t>Time|</t>
  </si>
  <si>
    <t>n*log_2(n)</t>
  </si>
  <si>
    <t>alpha*n*log_2(n)</t>
  </si>
  <si>
    <t>alpha</t>
  </si>
  <si>
    <t>sq_diff</t>
  </si>
  <si>
    <t>diff</t>
  </si>
  <si>
    <t>alpha_py</t>
  </si>
  <si>
    <t>py_sq_diff</t>
  </si>
  <si>
    <t>py_diff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</si>
</sst>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0000_);_(* \(#,##0.0000000\);_(* &quot;-&quot;??_);_(@_)"/>
    <numFmt numFmtId="165" formatCode="0.00000000"/>
    <numFmt numFmtId="166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42" applyNumberFormat="1" applyFont="1"/>
    <xf numFmtId="165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timings!$B$1</c:f>
              <c:strCache>
                <c:ptCount val="1"/>
                <c:pt idx="0">
                  <c:v>Time|</c:v>
                </c:pt>
              </c:strCache>
            </c:strRef>
          </c:tx>
          <c:marker>
            <c:symbol val="none"/>
          </c:marker>
          <c:cat>
            <c:numRef>
              <c:f>timings!$A$2:$A$12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</c:numCache>
            </c:numRef>
          </c:cat>
          <c:val>
            <c:numRef>
              <c:f>timings!$B$2:$B$12</c:f>
              <c:numCache>
                <c:formatCode>General</c:formatCode>
                <c:ptCount val="11"/>
                <c:pt idx="0">
                  <c:v>1.3543341402329E-2</c:v>
                </c:pt>
                <c:pt idx="1">
                  <c:v>1.8484192823389499E-2</c:v>
                </c:pt>
                <c:pt idx="2">
                  <c:v>2.90305052737149E-2</c:v>
                </c:pt>
                <c:pt idx="3">
                  <c:v>4.7499333015788299E-2</c:v>
                </c:pt>
                <c:pt idx="4">
                  <c:v>0.113618909665893</c:v>
                </c:pt>
                <c:pt idx="5">
                  <c:v>0.22646733034505701</c:v>
                </c:pt>
                <c:pt idx="6">
                  <c:v>0.45075309850832901</c:v>
                </c:pt>
                <c:pt idx="7">
                  <c:v>0.94426833578010605</c:v>
                </c:pt>
                <c:pt idx="8">
                  <c:v>2.3601549917657101</c:v>
                </c:pt>
                <c:pt idx="9">
                  <c:v>5.4147141605986198</c:v>
                </c:pt>
                <c:pt idx="10">
                  <c:v>11.794370234205701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timings!$D$1</c:f>
              <c:strCache>
                <c:ptCount val="1"/>
                <c:pt idx="0">
                  <c:v>alpha*n*log_2(n)</c:v>
                </c:pt>
              </c:strCache>
            </c:strRef>
          </c:tx>
          <c:marker>
            <c:symbol val="none"/>
          </c:marker>
          <c:val>
            <c:numRef>
              <c:f>timings!$D$2:$D$12</c:f>
              <c:numCache>
                <c:formatCode>General</c:formatCode>
                <c:ptCount val="11"/>
                <c:pt idx="0">
                  <c:v>5.0664056942890346E-3</c:v>
                </c:pt>
                <c:pt idx="1">
                  <c:v>1.1399412812150327E-2</c:v>
                </c:pt>
                <c:pt idx="2">
                  <c:v>2.5332028471445174E-2</c:v>
                </c:pt>
                <c:pt idx="3">
                  <c:v>5.573046263717938E-2</c:v>
                </c:pt>
                <c:pt idx="4">
                  <c:v>0.12159373666293682</c:v>
                </c:pt>
                <c:pt idx="5">
                  <c:v>0.2634530961030298</c:v>
                </c:pt>
                <c:pt idx="6">
                  <c:v>0.56743743776037192</c:v>
                </c:pt>
                <c:pt idx="7">
                  <c:v>1.2159373666293682</c:v>
                </c:pt>
                <c:pt idx="8">
                  <c:v>2.5939997154759857</c:v>
                </c:pt>
                <c:pt idx="9">
                  <c:v>5.51224939538647</c:v>
                </c:pt>
                <c:pt idx="10">
                  <c:v>11.672998719641935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timings!$F$1</c:f>
              <c:strCache>
                <c:ptCount val="1"/>
                <c:pt idx="0">
                  <c:v>alpha_py</c:v>
                </c:pt>
              </c:strCache>
            </c:strRef>
          </c:tx>
          <c:marker>
            <c:symbol val="none"/>
          </c:marker>
          <c:val>
            <c:numRef>
              <c:f>timings!$F$2:$F$12</c:f>
              <c:numCache>
                <c:formatCode>_(* #,##0.0000000_);_(* \(#,##0.0000000\);_(* "-"??_);_(@_)</c:formatCode>
                <c:ptCount val="11"/>
                <c:pt idx="0">
                  <c:v>5.06250428416E-3</c:v>
                </c:pt>
                <c:pt idx="1">
                  <c:v>1.1390634639359999E-2</c:v>
                </c:pt>
                <c:pt idx="2">
                  <c:v>2.53125214208E-2</c:v>
                </c:pt>
                <c:pt idx="3">
                  <c:v>5.5687547125760004E-2</c:v>
                </c:pt>
                <c:pt idx="4">
                  <c:v>0.12150010281984</c:v>
                </c:pt>
                <c:pt idx="5">
                  <c:v>0.26325022277631999</c:v>
                </c:pt>
                <c:pt idx="6">
                  <c:v>0.56700047982592006</c:v>
                </c:pt>
                <c:pt idx="7">
                  <c:v>1.2150010281984001</c:v>
                </c:pt>
                <c:pt idx="8">
                  <c:v>2.59200219348992</c:v>
                </c:pt>
                <c:pt idx="9">
                  <c:v>5.5080046611660798</c:v>
                </c:pt>
                <c:pt idx="10">
                  <c:v>11.664009870704639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47360"/>
        <c:axId val="301648896"/>
      </c:lineChart>
      <c:catAx>
        <c:axId val="3016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648896"/>
        <c:crosses val="autoZero"/>
        <c:auto val="1"/>
        <c:lblAlgn val="ctr"/>
        <c:lblOffset val="100"/>
        <c:noMultiLvlLbl val="0"/>
      </c:catAx>
      <c:valAx>
        <c:axId val="3016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4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595311</xdr:colOff>
      <xdr:row>13</xdr:row>
      <xdr:rowOff>23812</xdr:rowOff>
    </xdr:from>
    <xdr:to>
      <xdr:col>12</xdr:col>
      <xdr:colOff>219074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L12" sqref="L12"/>
    </sheetView>
  </sheetViews>
  <sheetFormatPr defaultRowHeight="15" x14ac:dyDescent="0.25"/>
  <cols>
    <col min="4" max="4" width="16.42578125" bestFit="1" customWidth="1"/>
    <col min="6" max="6" width="14.28515625" style="2" customWidth="1"/>
    <col min="7" max="7" width="15.85546875" customWidth="1"/>
    <col min="9" max="9" width="21.42578125" customWidth="1"/>
    <col min="10" max="10" width="9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2" t="s">
        <v>7</v>
      </c>
      <c r="G1" t="s">
        <v>8</v>
      </c>
    </row>
    <row r="2" spans="1:11" x14ac:dyDescent="0.25">
      <c r="A2">
        <v>256</v>
      </c>
      <c r="B2">
        <v>1.3543341402329E-2</v>
      </c>
      <c r="C2">
        <f>A2*LOG(A2,2)</f>
        <v>2048</v>
      </c>
      <c r="D2">
        <f t="shared" ref="D2:D12" si="0">C2*$K$2</f>
        <v>5.0664056942890346E-3</v>
      </c>
      <c r="E2">
        <f>(B2-D2)^2</f>
        <v>7.185843899824302E-5</v>
      </c>
      <c r="F2" s="2">
        <f t="shared" ref="F2:F12" si="1">C2*$K$5</f>
        <v>5.06250428416E-3</v>
      </c>
      <c r="G2">
        <f>(B2-F2)^2</f>
        <v>7.1924598224913072E-5</v>
      </c>
      <c r="J2" t="s">
        <v>4</v>
      </c>
      <c r="K2" s="4">
        <v>2.4738309054145677E-6</v>
      </c>
    </row>
    <row r="3" spans="1:11" x14ac:dyDescent="0.25">
      <c r="A3">
        <v>512</v>
      </c>
      <c r="B3">
        <v>1.8484192823389499E-2</v>
      </c>
      <c r="C3">
        <f t="shared" ref="C3:C12" si="2">A3*LOG(A3,2)</f>
        <v>4608</v>
      </c>
      <c r="D3">
        <f t="shared" si="0"/>
        <v>1.1399412812150327E-2</v>
      </c>
      <c r="E3">
        <f t="shared" ref="E3:E12" si="3">(B3-D3)^2</f>
        <v>5.0194107807654115E-5</v>
      </c>
      <c r="F3" s="2">
        <f t="shared" si="1"/>
        <v>1.1390634639359999E-2</v>
      </c>
      <c r="G3">
        <f t="shared" ref="G3:G12" si="4">(B3-F3)^2</f>
        <v>5.0318567710211898E-5</v>
      </c>
      <c r="J3" t="s">
        <v>6</v>
      </c>
      <c r="K3">
        <f>SUM(E:E)</f>
        <v>0.1679818462356652</v>
      </c>
    </row>
    <row r="4" spans="1:11" x14ac:dyDescent="0.25">
      <c r="A4">
        <v>1024</v>
      </c>
      <c r="B4">
        <v>2.90305052737149E-2</v>
      </c>
      <c r="C4">
        <f t="shared" si="2"/>
        <v>10240</v>
      </c>
      <c r="D4">
        <f t="shared" si="0"/>
        <v>2.5332028471445174E-2</v>
      </c>
      <c r="E4">
        <f t="shared" si="3"/>
        <v>1.3678730656927294E-5</v>
      </c>
      <c r="F4" s="2">
        <f t="shared" si="1"/>
        <v>2.53125214208E-2</v>
      </c>
      <c r="G4">
        <f t="shared" si="4"/>
        <v>1.382340393053592E-5</v>
      </c>
    </row>
    <row r="5" spans="1:11" x14ac:dyDescent="0.25">
      <c r="A5">
        <v>2048</v>
      </c>
      <c r="B5">
        <v>4.7499333015788299E-2</v>
      </c>
      <c r="C5">
        <f t="shared" si="2"/>
        <v>22528</v>
      </c>
      <c r="D5">
        <f t="shared" si="0"/>
        <v>5.573046263717938E-2</v>
      </c>
      <c r="E5">
        <f t="shared" si="3"/>
        <v>6.7751494844141679E-5</v>
      </c>
      <c r="F5" s="2">
        <f t="shared" si="1"/>
        <v>5.5687547125760004E-2</v>
      </c>
      <c r="G5">
        <f t="shared" si="4"/>
        <v>6.7046850310739715E-5</v>
      </c>
      <c r="J5" t="s">
        <v>7</v>
      </c>
      <c r="K5" s="1">
        <v>2.47192592E-6</v>
      </c>
    </row>
    <row r="6" spans="1:11" x14ac:dyDescent="0.25">
      <c r="A6">
        <v>4096</v>
      </c>
      <c r="B6">
        <v>0.113618909665893</v>
      </c>
      <c r="C6">
        <f t="shared" si="2"/>
        <v>49152</v>
      </c>
      <c r="D6">
        <f t="shared" si="0"/>
        <v>0.12159373666293682</v>
      </c>
      <c r="E6">
        <f t="shared" si="3"/>
        <v>6.3597865632779061E-5</v>
      </c>
      <c r="F6" s="2">
        <f t="shared" si="1"/>
        <v>0.12150010281984</v>
      </c>
      <c r="G6">
        <f t="shared" si="4"/>
        <v>6.2113205529821101E-5</v>
      </c>
      <c r="J6" t="s">
        <v>9</v>
      </c>
      <c r="K6" s="3">
        <f>SUM(G2:G12)</f>
        <v>0.16787791902417479</v>
      </c>
    </row>
    <row r="7" spans="1:11" x14ac:dyDescent="0.25">
      <c r="A7">
        <v>8192</v>
      </c>
      <c r="B7">
        <v>0.22646733034505701</v>
      </c>
      <c r="C7">
        <f t="shared" si="2"/>
        <v>106496</v>
      </c>
      <c r="D7">
        <f t="shared" si="0"/>
        <v>0.2634530961030298</v>
      </c>
      <c r="E7">
        <f t="shared" si="3"/>
        <v>1.3679468687036332E-3</v>
      </c>
      <c r="F7" s="2">
        <f t="shared" si="1"/>
        <v>0.26325022277631999</v>
      </c>
      <c r="G7">
        <f t="shared" si="4"/>
        <v>1.3529811756098635E-3</v>
      </c>
      <c r="K7" t="b">
        <f>K6&lt;K3</f>
        <v>1</v>
      </c>
    </row>
    <row r="8" spans="1:11" x14ac:dyDescent="0.25">
      <c r="A8">
        <v>16384</v>
      </c>
      <c r="B8">
        <v>0.45075309850832901</v>
      </c>
      <c r="C8">
        <f t="shared" si="2"/>
        <v>229376</v>
      </c>
      <c r="D8">
        <f t="shared" si="0"/>
        <v>0.56743743776037192</v>
      </c>
      <c r="E8">
        <f t="shared" si="3"/>
        <v>1.3615235026685843E-2</v>
      </c>
      <c r="F8" s="2">
        <f t="shared" si="1"/>
        <v>0.56700047982592006</v>
      </c>
      <c r="G8">
        <f t="shared" si="4"/>
        <v>1.3513453663197415E-2</v>
      </c>
    </row>
    <row r="9" spans="1:11" x14ac:dyDescent="0.25">
      <c r="A9">
        <v>32768</v>
      </c>
      <c r="B9">
        <v>0.94426833578010605</v>
      </c>
      <c r="C9">
        <f t="shared" si="2"/>
        <v>491520</v>
      </c>
      <c r="D9">
        <f t="shared" si="0"/>
        <v>1.2159373666293682</v>
      </c>
      <c r="E9">
        <f t="shared" si="3"/>
        <v>7.3804062322577371E-2</v>
      </c>
      <c r="F9" s="2">
        <f t="shared" si="1"/>
        <v>1.2150010281984001</v>
      </c>
      <c r="G9">
        <f t="shared" si="4"/>
        <v>7.329619074405859E-2</v>
      </c>
    </row>
    <row r="10" spans="1:11" x14ac:dyDescent="0.25">
      <c r="A10">
        <v>65536</v>
      </c>
      <c r="B10">
        <v>2.3601549917657101</v>
      </c>
      <c r="C10">
        <f t="shared" si="2"/>
        <v>1048576</v>
      </c>
      <c r="D10">
        <f t="shared" si="0"/>
        <v>2.5939997154759857</v>
      </c>
      <c r="E10">
        <f t="shared" si="3"/>
        <v>5.4683354807135154E-2</v>
      </c>
      <c r="F10" s="2">
        <f t="shared" si="1"/>
        <v>2.59200219348992</v>
      </c>
      <c r="G10">
        <f t="shared" si="4"/>
        <v>5.3753124947346485E-2</v>
      </c>
    </row>
    <row r="11" spans="1:11" x14ac:dyDescent="0.25">
      <c r="A11">
        <v>131072</v>
      </c>
      <c r="B11">
        <v>5.4147141605986198</v>
      </c>
      <c r="C11">
        <f t="shared" si="2"/>
        <v>2228224</v>
      </c>
      <c r="D11">
        <f t="shared" si="0"/>
        <v>5.51224939538647</v>
      </c>
      <c r="E11">
        <f t="shared" si="3"/>
        <v>9.5131220251210638E-3</v>
      </c>
      <c r="F11" s="2">
        <f t="shared" si="1"/>
        <v>5.5080046611660798</v>
      </c>
      <c r="G11">
        <f t="shared" si="4"/>
        <v>8.7031174961272589E-3</v>
      </c>
    </row>
    <row r="12" spans="1:11" x14ac:dyDescent="0.25">
      <c r="A12">
        <v>262144</v>
      </c>
      <c r="B12">
        <v>11.794370234205701</v>
      </c>
      <c r="C12">
        <f t="shared" si="2"/>
        <v>4718592</v>
      </c>
      <c r="D12">
        <f t="shared" si="0"/>
        <v>11.672998719641935</v>
      </c>
      <c r="E12">
        <f t="shared" si="3"/>
        <v>1.4731044547502393E-2</v>
      </c>
      <c r="F12" s="2">
        <f t="shared" si="1"/>
        <v>11.664009870704639</v>
      </c>
      <c r="G12">
        <f t="shared" si="4"/>
        <v>1.6993824372128947E-2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amcelhinney</cp:lastModifiedBy>
  <dcterms:created xsi:type="dcterms:W3CDTF">2012-09-11T16:36:52Z</dcterms:created>
  <dcterms:modified xsi:type="dcterms:W3CDTF">2012-09-11T21:00:51Z</dcterms:modified>
</cp:coreProperties>
</file>