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 windowWidth="18192" windowHeight="12072"/>
  </bookViews>
  <sheets>
    <sheet name="Sheet1" sheetId="1" r:id="rId1"/>
    <sheet name="Sheet2" sheetId="2" r:id="rId2"/>
    <sheet name="Sheet3" sheetId="3" r:id="rId3"/>
  </sheets>
  <calcPr calcId="145621"/>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2" i="1"/>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2" i="1"/>
</calcChain>
</file>

<file path=xl/sharedStrings.xml><?xml version="1.0" encoding="utf-8"?>
<sst xmlns="http://schemas.openxmlformats.org/spreadsheetml/2006/main" count="166" uniqueCount="76">
  <si>
    <t>Manufacturer</t>
  </si>
  <si>
    <t>MFR Part #</t>
  </si>
  <si>
    <t>Product Description</t>
  </si>
  <si>
    <t>Retail / MSRP</t>
  </si>
  <si>
    <t>Dealer Actual Cost</t>
  </si>
  <si>
    <t>Dealers Discount from list</t>
  </si>
  <si>
    <t xml:space="preserve">Proposed GSA Price </t>
  </si>
  <si>
    <t>GSA Discount % from List</t>
  </si>
  <si>
    <t>Proposed GSA Price (with IFF of .75%)</t>
  </si>
  <si>
    <t>Country of Origin</t>
  </si>
  <si>
    <t>Warranty</t>
  </si>
  <si>
    <t>LRG Tech</t>
  </si>
  <si>
    <t>US</t>
  </si>
  <si>
    <t>1 Year</t>
  </si>
  <si>
    <t>MPS-3400-GS14-1</t>
  </si>
  <si>
    <t>Commander 3400 Series Mobile Pro Systems Trailer.  Flexible, mobile energy for security, network or communication technologies. Fast setup and rugged design. Put your technology right where You need it. Configuration Includes… Quick InstallTM Hardware System, Stoutrigger Mast Stabilization. Hybrid Automatic Self-Charge Generator System. Configuration Includes 1 Hi Res PTZ camera: 1 Fixed 3 MP Camera: 2 Edge recording</t>
  </si>
  <si>
    <t>MPS-3400-GS14-2</t>
  </si>
  <si>
    <t>Commander 3400 Series Mobile Pro Systems Trailer.  Flexible, mobile energy for security, network or communication technologies. Fast setup and rugged design. Put your technology right where You need it. Configuration Includes… Quick InstallTM Hardware System, Stoutrigger Mast Stabilization. Hybrid Automatic Self-Charge Generator System. Configuration Includes 2 Hi Res PTZ camera: 2 VMS License</t>
  </si>
  <si>
    <t>MPS-3400-GS14-3</t>
  </si>
  <si>
    <t>Commander 3400 Series Mobile Pro Systems Trailer.  Flexible, mobile energy for security, network or communication technologies. Fast setup and rugged design. Put your technology right where You need it. Configuration Includes… Quick InstallTM Hardware System, Stoutrigger Mast Stabilization. Hybrid Automatic Self-Charge Generator System. Configuration Includes 2 Hi Res PTZ camera: 1 Fixed 3 MP Camera: 3 VMS License</t>
  </si>
  <si>
    <t>MPS-3400-GS14-4</t>
  </si>
  <si>
    <t>Commander 3400 Series Mobile Pro Systems Trailer.  Flexible, mobile energy for security, network or communication technologies. Fast setup and rugged design. Put your technology right where You need it. Configuration Includes… Quick InstallTM Hardware System, Stoutrigger Mast Stabilization. Hybrid Automatic Self-Charge Generator System. Configuration Includes 2 Hi Res PTZ camera: 1 PTZ Thermal Imaging Camera: 3 VMS License</t>
  </si>
  <si>
    <t>MPS-3400-GS14-5</t>
  </si>
  <si>
    <t>Commander 3400 Series Mobile Pro Systems Trailer.  Flexible, mobile energy for security, network or communication technologies. Fast setup and rugged design. Put your technology right where You need it. Configuration Includes… Quick InstallTM Hardware System, Stoutrigger Mast Stabilization. Hybrid Automatic Self-Charge Generator System. Configuration Includes 2 Hi Res PTZ camera, Ultra Low light technology, built in analytics: 1 Fixed 3 MP Camera: 1 PTZ Thermal Imaging Camera: 4 VMS License</t>
  </si>
  <si>
    <t>MPS-2800-GS14-1</t>
  </si>
  <si>
    <t>Commander 2800 Series Mobile Pro Systems Trailer. Flexible, mobile energy for security, network or communication technologies. Fast setup and rugged design. Put their technology right where You need it. Configuration Includes 1 Hi Res PTZ camera: 1 Edge recording</t>
  </si>
  <si>
    <t>MPS-2800-GS14-2</t>
  </si>
  <si>
    <t>Commander 2800 Series Mobile Pro Systems Trailer. Flexible, mobile energy for security, network or communication technologies. Fast setup and rugged design. Put their technology right where You need it. Configuration Includes 1 Hi Res PTZ camera: 1 Edge r: 1 Fixed 3 MP Camera: 2 VMS License</t>
  </si>
  <si>
    <t>MPS-2800-GS14-3</t>
  </si>
  <si>
    <t>Commander 2800 Series Mobile Pro Systems Trailer. Flexible, mobile energy for security, network or communication technologies. Fast setup and rugged design. Put their technology right where You need it. Configuration Includes 2 Hi Res PTZ camera: 1 Edge r: 2 VMS License</t>
  </si>
  <si>
    <t xml:space="preserve">PowerSentry Control System with: Sgl Battery Section: 45ah Battery Pack: Fixed 5 MP Camera: Edge Camera Recording License: On-board Cellular, WiFi, Ethernet </t>
  </si>
  <si>
    <t>PowerSentry Control System with: Sgl Battery Section: 45ah Battery Pack: Fixed 5 MP Camera: Edge Camera Recording License: Optex LX Motion Detection: On-board Cellular, WiFi, Ethernet: Red and Blue LED Strobes</t>
  </si>
  <si>
    <t>PowerSentry Control System with: LG Battery Section: 90ah Battery Pack: Fixed 5 MP Camera: Edge Camera Recording License: Optex LX Motion Detection: On-board Cellular, WiFi, Ethernet: Red and Blue LED Strobes: Side Mt Light Kit</t>
  </si>
  <si>
    <t>PowerSentry Control System with: LG Battery Section: 90ah Battery Pack: Fixed 5 MP Camera: Edge Camera Recording License: On-board Cellular, WiFi, Ethernet: 130 Watt Solar System</t>
  </si>
  <si>
    <t>PowerSentry Control System with: Sgl Battery Section: 45ah Battery Pack: Fixed Thermal Imaging Camera 640r: Edge Camera Recording License: On-board Cellular, WiFi, Ethernet</t>
  </si>
  <si>
    <t>PowerSentry Control System with: LG Battery Section: 90ah Battery Pack: Fixed Thermal Imaging Camera 640r: Edge Camera Recording License: On-board Cellular, WiFi, Ethernet: 130 Watt Solar System</t>
  </si>
  <si>
    <t>PowerSentry Control System with: Sgl Battery Section: 45ah Battery Pack: Hi Res PTZ Camera: Edge Camera Recording License, On-board Cellular, WiFi, Ethernet</t>
  </si>
  <si>
    <t>PowerSentry Control System with: LG Battery Section: 90ah Battery Pack: Hi Res PTZ Camera: Edge Camera Recording License: Optex RedWall: On-board Cellular, WiFi, Ethernet: Side Mt Light Kit</t>
  </si>
  <si>
    <t>PowerSentry Control System with: LG Battery Section: 90ah Battery Pack: Hi Res PTZ Camera: Edge Camera Recording License: Optex LX Motion Detection: On-board Cellular, WiFi, Ethernet: Red and Blue LED Strobes: Side Mt Light Kit</t>
  </si>
  <si>
    <t>PowerSentry Control System with: LG Battery Section: 90ah Battery Pack: Hi Res PTZ Camera: Edge Camera Recording License: Optex RedWall: On-board Cellular, WiFi, Ethernet: HO Access Point &amp; Antennas: RAYTECH VARIO i8-2</t>
  </si>
  <si>
    <t>PowerSentry Control System with: LG Battery Section: 90ah Battery Pack: Fixed 5 MP Camera: Hi Res PTZ Camera: 2 Edge Camera Recording Licenses: On-board Cellular, WiFi, Ethernet</t>
  </si>
  <si>
    <t>PowerSentry Control System with: LG Battery Section: 90ah Battery Pack: Fixed 5 MP Camera: Hi Res PTZ Camera: 2 Edge Camera Recording Licenses: On-board Cellular, WiFi, Ethernet: Red and Blue LED Strobes</t>
  </si>
  <si>
    <t>PowerSentry Control System with: LG Battery Section: 135ah Battery Pack: Fixed 5 MP Camera: Hi Res PTZ Camera: 2 Edge Camera Recording Licenses: Optex LX Motion Detection: On-board Cellular, WiFi, Ethernet: Red and Blue LED Strobes: Side Mt Light Kit</t>
  </si>
  <si>
    <t>PowerSentry Control System with: LG Battery Section: 135ah Battery Pack: Fixed 5 MP Camera: Hi Res PTZ Camera: 2 Edge Camera Recording Licenses: On-board Cellular, WiFi, Ethernet: Red and Blue LED Strobes: Side Mt Light Kit: RAYTECH VARIO i8-2</t>
  </si>
  <si>
    <t>PowerSentry Control System with: LG Battery Section: 45ah Battery Pack: Fixed 5 MP Camera: Fixed Thermal Imaging Camera 640r: 2 Edge Camera Recording Licenses: Optex Redwall: On-board Cellular, WiFi, Ethernet: Side Mt Light Kit</t>
  </si>
  <si>
    <t>PowerSentry Control System with: LG Battery Section: 45ah Battery Pack: Fixed 5 MP Camera: PTZ Thermal Imaging Camera 640r: 2 Edge Camera Recording Licenses: On-board Cellular, WiFi, Ethernet</t>
  </si>
  <si>
    <t>PowerSentry Control System with: LG Battery Section: 90ah Battery Pack: PTZ Thermal Imaging Camera 640r: 2 Edge Camera Recording Licenses: Optex RedWall: On-board Cellular, WiFi, Ethernet</t>
  </si>
  <si>
    <t>PowerSentry Control System with: LG Battery Section: 90ah Battery Pack: 2 Fixed Thermal Imaging Cameras 640r: PTZ Thermal Imaging Camera 640r: 2 Edge Camera Recording Licenses: Optex RedWall: On-board Cellular, WiFi, Ethernet</t>
  </si>
  <si>
    <t xml:space="preserve">PowerSentry Control System with: LG Battery Section: 135ah Battery Pack: 2 Fixed 3 MP Cameras: </t>
  </si>
  <si>
    <t>PowerSentry Control System with: LG Battery Section: 135ah Battery Pack: Fixed 5 MP Camera: Edge Camera Recording License: On-board Cellular, WiFi, Ethernet</t>
  </si>
  <si>
    <t>PowerSentry Control System with: LG Battery Section: 135ah Battery Pack: PTZ Camera: Edge Camera Recording License: On-board Cellular, WiFi, Ethernet</t>
  </si>
  <si>
    <t>PowerSentry Control System with: LG Battery Section: 135ah Battery Pack: Fixed 5 MP Camera: PTZ Camera: 2 Edge Camera Recording Licenses: On-board Cellular, WiFi, Ethernet</t>
  </si>
  <si>
    <t>PowerSentry Control System with: LG Battery Section: 135ah Battery Pack: Fixed 5 MP Camera: PTZ Camera: Edge Camera Recording License: On-board Cellular, WiFi, Ethernet</t>
  </si>
  <si>
    <t>PS-14-01</t>
  </si>
  <si>
    <t>PS-14-02</t>
  </si>
  <si>
    <t>PS-14-03</t>
  </si>
  <si>
    <t>PS-14-04</t>
  </si>
  <si>
    <t>PS-14-05</t>
  </si>
  <si>
    <t>PS-14-06</t>
  </si>
  <si>
    <t>PS-14-07</t>
  </si>
  <si>
    <t>PS-14-08</t>
  </si>
  <si>
    <t>PS-14-09</t>
  </si>
  <si>
    <t>PS-14-10</t>
  </si>
  <si>
    <t>PS-14-11</t>
  </si>
  <si>
    <t>PS-14-12</t>
  </si>
  <si>
    <t>PS-14-13</t>
  </si>
  <si>
    <t>PS-14-14</t>
  </si>
  <si>
    <t>PS-14-15</t>
  </si>
  <si>
    <t>PS-14-16</t>
  </si>
  <si>
    <t>PS-14-17</t>
  </si>
  <si>
    <t>PS-14-18</t>
  </si>
  <si>
    <t>PS-14-19</t>
  </si>
  <si>
    <t>PS-14-20</t>
  </si>
  <si>
    <t>PS-14-21</t>
  </si>
  <si>
    <t>PS-14-22</t>
  </si>
  <si>
    <t>PS-14-23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</si>
</sst>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quot;$&quot;#,##0.00"/>
    <numFmt numFmtId="165" formatCode="0.0%"/>
    <numFmt numFmtId="166" formatCode="\$#,##0.00"/>
  </numFmts>
  <fonts count="6" x14ac:knownFonts="1">
    <font>
      <sz val="11"/>
      <color theme="1"/>
      <name val="Calibri"/>
      <family val="2"/>
      <scheme val="minor"/>
    </font>
    <font>
      <b/>
      <sz val="11"/>
      <color theme="1"/>
      <name val="Calibri"/>
      <family val="2"/>
      <scheme val="minor"/>
    </font>
    <font>
      <sz val="11"/>
      <color rgb="FF222222"/>
      <name val="Calibri"/>
      <family val="2"/>
      <scheme val="minor"/>
    </font>
    <font>
      <sz val="11"/>
      <color theme="1"/>
      <name val="Calibri"/>
      <family val="2"/>
      <scheme val="minor"/>
    </font>
    <font>
      <sz val="10"/>
      <color indexed="8"/>
      <name val="Arial"/>
      <family val="2"/>
    </font>
    <font>
      <sz val="11"/>
      <color indexed="8"/>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9" fontId="3" fillId="0" borderId="0" applyFont="0" applyFill="0" applyBorder="0" applyAlignment="0" applyProtection="0"/>
    <xf numFmtId="44" fontId="3" fillId="0" borderId="0" applyFont="0" applyFill="0" applyBorder="0" applyAlignment="0" applyProtection="0"/>
    <xf numFmtId="0" fontId="4" fillId="0" borderId="0"/>
    <xf numFmtId="0" fontId="5" fillId="0" borderId="0"/>
  </cellStyleXfs>
  <cellXfs count="20">
    <xf numFmtId="0" fontId="0" fillId="0" borderId="0" xfId="0"/>
    <xf numFmtId="0" fontId="1" fillId="0" borderId="1" xfId="0" applyFont="1" applyFill="1" applyBorder="1" applyAlignment="1">
      <alignment horizontal="center" wrapText="1"/>
    </xf>
    <xf numFmtId="164" fontId="1" fillId="0" borderId="1" xfId="0" applyNumberFormat="1" applyFont="1" applyFill="1" applyBorder="1" applyAlignment="1">
      <alignment horizontal="center" wrapText="1"/>
    </xf>
    <xf numFmtId="165" fontId="1" fillId="0" borderId="1" xfId="0" applyNumberFormat="1" applyFont="1" applyFill="1" applyBorder="1" applyAlignment="1">
      <alignment horizontal="center" wrapText="1"/>
    </xf>
    <xf numFmtId="0" fontId="0" fillId="0" borderId="0" xfId="0" applyAlignment="1">
      <alignment horizontal="center"/>
    </xf>
    <xf numFmtId="0" fontId="0" fillId="0" borderId="1" xfId="0" applyBorder="1" applyAlignment="1">
      <alignment horizontal="center"/>
    </xf>
    <xf numFmtId="0" fontId="0" fillId="0" borderId="1" xfId="0" applyFont="1" applyBorder="1" applyAlignment="1">
      <alignment horizontal="center" wrapText="1"/>
    </xf>
    <xf numFmtId="0" fontId="2" fillId="0" borderId="1" xfId="0" applyFont="1" applyBorder="1" applyAlignment="1">
      <alignment wrapText="1"/>
    </xf>
    <xf numFmtId="164" fontId="0" fillId="0" borderId="1" xfId="0" applyNumberFormat="1" applyBorder="1" applyAlignment="1">
      <alignment horizontal="center"/>
    </xf>
    <xf numFmtId="164" fontId="0" fillId="0" borderId="0" xfId="0" applyNumberFormat="1" applyAlignment="1">
      <alignment horizontal="center"/>
    </xf>
    <xf numFmtId="164" fontId="0" fillId="0" borderId="1" xfId="0" applyNumberFormat="1" applyBorder="1"/>
    <xf numFmtId="9" fontId="0" fillId="0" borderId="1" xfId="1" applyFont="1" applyBorder="1" applyAlignment="1">
      <alignment horizontal="center"/>
    </xf>
    <xf numFmtId="9" fontId="1" fillId="0" borderId="1" xfId="1" applyFont="1" applyFill="1" applyBorder="1" applyAlignment="1">
      <alignment horizontal="center" wrapText="1"/>
    </xf>
    <xf numFmtId="9" fontId="0" fillId="0" borderId="0" xfId="1" applyFont="1"/>
    <xf numFmtId="165" fontId="0" fillId="0" borderId="1" xfId="1" applyNumberFormat="1" applyFont="1" applyBorder="1" applyAlignment="1">
      <alignment horizontal="center"/>
    </xf>
    <xf numFmtId="44" fontId="3" fillId="0" borderId="0" xfId="2" applyFont="1" applyBorder="1"/>
    <xf numFmtId="9" fontId="4" fillId="0" borderId="0" xfId="3" applyNumberFormat="1" applyFont="1" applyBorder="1" applyAlignment="1" applyProtection="1">
      <alignment horizontal="center"/>
      <protection hidden="1"/>
    </xf>
    <xf numFmtId="166" fontId="4" fillId="0" borderId="0" xfId="3" applyNumberFormat="1" applyFont="1" applyBorder="1" applyAlignment="1" applyProtection="1">
      <alignment horizontal="center"/>
      <protection hidden="1"/>
    </xf>
    <xf numFmtId="165" fontId="4" fillId="0" borderId="0" xfId="3" applyNumberFormat="1" applyFont="1" applyBorder="1" applyAlignment="1" applyProtection="1">
      <alignment horizontal="center"/>
      <protection hidden="1"/>
    </xf>
    <xf numFmtId="166" fontId="5" fillId="0" borderId="0" xfId="3" applyNumberFormat="1" applyFont="1" applyBorder="1" applyAlignment="1" applyProtection="1">
      <alignment horizontal="center"/>
      <protection hidden="1"/>
    </xf>
  </cellXfs>
  <cellStyles count="5">
    <cellStyle name="Currency" xfId="2" builtinId="4"/>
    <cellStyle name="Excel Built-in Normal" xfId="3"/>
    <cellStyle name="Excel Built-in Normal 2" xfId="4"/>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4"/>
  <sheetViews>
    <sheetView tabSelected="1" workbookViewId="0">
      <selection activeCell="Q30" sqref="Q30"/>
    </sheetView>
  </sheetViews>
  <sheetFormatPr defaultRowHeight="14.4" x14ac:dyDescent="0.3"/>
  <cols>
    <col min="1" max="1" width="8.33203125" style="4" customWidth="1"/>
    <col min="2" max="2" width="18.44140625" customWidth="1"/>
    <col min="3" max="3" width="54.33203125" customWidth="1"/>
    <col min="4" max="4" width="11.109375" bestFit="1" customWidth="1"/>
    <col min="5" max="5" width="11.44140625" style="9" customWidth="1"/>
    <col min="6" max="6" width="7.6640625" style="13" customWidth="1"/>
    <col min="7" max="7" width="10.109375" style="4" customWidth="1"/>
    <col min="8" max="8" width="7.109375" customWidth="1"/>
    <col min="9" max="9" width="10.109375" bestFit="1" customWidth="1"/>
    <col min="10" max="10" width="6.44140625" style="4" customWidth="1"/>
    <col min="11" max="11" width="8.5546875" style="4" customWidth="1"/>
  </cols>
  <sheetData>
    <row r="1" spans="1:11" ht="75" x14ac:dyDescent="0.25">
      <c r="A1" s="1" t="s">
        <v>0</v>
      </c>
      <c r="B1" s="1" t="s">
        <v>1</v>
      </c>
      <c r="C1" s="1" t="s">
        <v>2</v>
      </c>
      <c r="D1" s="2" t="s">
        <v>3</v>
      </c>
      <c r="E1" s="2" t="s">
        <v>4</v>
      </c>
      <c r="F1" s="12" t="s">
        <v>5</v>
      </c>
      <c r="G1" s="2" t="s">
        <v>6</v>
      </c>
      <c r="H1" s="3" t="s">
        <v>7</v>
      </c>
      <c r="I1" s="2" t="s">
        <v>8</v>
      </c>
      <c r="J1" s="1" t="s">
        <v>9</v>
      </c>
      <c r="K1" s="1" t="s">
        <v>10</v>
      </c>
    </row>
    <row r="2" spans="1:11" ht="115.2" x14ac:dyDescent="0.3">
      <c r="A2" s="5" t="s">
        <v>11</v>
      </c>
      <c r="B2" s="6" t="s">
        <v>14</v>
      </c>
      <c r="C2" s="7" t="s">
        <v>15</v>
      </c>
      <c r="D2" s="10">
        <f>E2*1.5</f>
        <v>52815.990000000005</v>
      </c>
      <c r="E2" s="8">
        <v>35210.660000000003</v>
      </c>
      <c r="F2" s="11">
        <f>1-(E2/D2)</f>
        <v>0.33333333333333337</v>
      </c>
      <c r="G2" s="8">
        <f>E2/0.847</f>
        <v>41571.027154663527</v>
      </c>
      <c r="H2" s="14">
        <f>1-(G2/D2)</f>
        <v>0.21290830381739467</v>
      </c>
      <c r="I2" s="10">
        <f>G2/0.9925</f>
        <v>41885.165898905318</v>
      </c>
      <c r="J2" s="5" t="s">
        <v>12</v>
      </c>
      <c r="K2" s="5" t="s">
        <v>13</v>
      </c>
    </row>
    <row r="3" spans="1:11" ht="100.8" x14ac:dyDescent="0.3">
      <c r="A3" s="5" t="s">
        <v>11</v>
      </c>
      <c r="B3" s="6" t="s">
        <v>16</v>
      </c>
      <c r="C3" s="7" t="s">
        <v>17</v>
      </c>
      <c r="D3" s="10">
        <f t="shared" ref="D3:D32" si="0">E3*1.5</f>
        <v>65360.625</v>
      </c>
      <c r="E3" s="8">
        <v>43573.75</v>
      </c>
      <c r="F3" s="11">
        <f t="shared" ref="F3:F32" si="1">1-(E3/D3)</f>
        <v>0.33333333333333337</v>
      </c>
      <c r="G3" s="8">
        <f t="shared" ref="G3:G32" si="2">E3/0.847</f>
        <v>51444.805194805194</v>
      </c>
      <c r="H3" s="14">
        <f t="shared" ref="H3:H32" si="3">1-(G3/D3)</f>
        <v>0.21290830381739478</v>
      </c>
      <c r="I3" s="10">
        <f t="shared" ref="I3:I32" si="4">G3/0.9925</f>
        <v>51833.556871340246</v>
      </c>
      <c r="J3" s="5" t="s">
        <v>12</v>
      </c>
      <c r="K3" s="5" t="s">
        <v>13</v>
      </c>
    </row>
    <row r="4" spans="1:11" ht="115.2" x14ac:dyDescent="0.3">
      <c r="A4" s="5" t="s">
        <v>11</v>
      </c>
      <c r="B4" s="6" t="s">
        <v>18</v>
      </c>
      <c r="C4" s="7" t="s">
        <v>19</v>
      </c>
      <c r="D4" s="10">
        <f t="shared" si="0"/>
        <v>73660.89</v>
      </c>
      <c r="E4" s="8">
        <v>49107.26</v>
      </c>
      <c r="F4" s="11">
        <f t="shared" si="1"/>
        <v>0.33333333333333326</v>
      </c>
      <c r="G4" s="8">
        <f t="shared" si="2"/>
        <v>57977.874852420311</v>
      </c>
      <c r="H4" s="14">
        <f t="shared" si="3"/>
        <v>0.21290830381739467</v>
      </c>
      <c r="I4" s="10">
        <f t="shared" si="4"/>
        <v>58415.99481352172</v>
      </c>
      <c r="J4" s="5" t="s">
        <v>12</v>
      </c>
      <c r="K4" s="5" t="s">
        <v>13</v>
      </c>
    </row>
    <row r="5" spans="1:11" ht="115.2" x14ac:dyDescent="0.3">
      <c r="A5" s="5" t="s">
        <v>11</v>
      </c>
      <c r="B5" s="6" t="s">
        <v>20</v>
      </c>
      <c r="C5" s="7" t="s">
        <v>21</v>
      </c>
      <c r="D5" s="10">
        <f t="shared" si="0"/>
        <v>89991.39</v>
      </c>
      <c r="E5" s="8">
        <v>59994.26</v>
      </c>
      <c r="F5" s="11">
        <f t="shared" si="1"/>
        <v>0.33333333333333326</v>
      </c>
      <c r="G5" s="8">
        <f t="shared" si="2"/>
        <v>70831.475796930346</v>
      </c>
      <c r="H5" s="14">
        <f t="shared" si="3"/>
        <v>0.21290830381739467</v>
      </c>
      <c r="I5" s="10">
        <f t="shared" si="4"/>
        <v>71366.72624375853</v>
      </c>
      <c r="J5" s="5" t="s">
        <v>12</v>
      </c>
      <c r="K5" s="5" t="s">
        <v>13</v>
      </c>
    </row>
    <row r="6" spans="1:11" ht="129.6" x14ac:dyDescent="0.3">
      <c r="A6" s="5" t="s">
        <v>11</v>
      </c>
      <c r="B6" s="6" t="s">
        <v>22</v>
      </c>
      <c r="C6" s="7" t="s">
        <v>23</v>
      </c>
      <c r="D6" s="10">
        <f t="shared" si="0"/>
        <v>101457.87</v>
      </c>
      <c r="E6" s="8">
        <v>67638.58</v>
      </c>
      <c r="F6" s="11">
        <f t="shared" si="1"/>
        <v>0.33333333333333326</v>
      </c>
      <c r="G6" s="8">
        <f t="shared" si="2"/>
        <v>79856.646989374261</v>
      </c>
      <c r="H6" s="14">
        <f t="shared" si="3"/>
        <v>0.21290830381739467</v>
      </c>
      <c r="I6" s="10">
        <f t="shared" si="4"/>
        <v>80460.097722291437</v>
      </c>
      <c r="J6" s="5" t="s">
        <v>12</v>
      </c>
      <c r="K6" s="5" t="s">
        <v>13</v>
      </c>
    </row>
    <row r="7" spans="1:11" ht="72" x14ac:dyDescent="0.3">
      <c r="A7" s="5" t="s">
        <v>11</v>
      </c>
      <c r="B7" s="6" t="s">
        <v>24</v>
      </c>
      <c r="C7" s="7" t="s">
        <v>25</v>
      </c>
      <c r="D7" s="10">
        <f t="shared" si="0"/>
        <v>41289.300000000003</v>
      </c>
      <c r="E7" s="8">
        <v>27526.2</v>
      </c>
      <c r="F7" s="11">
        <f t="shared" si="1"/>
        <v>0.33333333333333337</v>
      </c>
      <c r="G7" s="8">
        <f t="shared" si="2"/>
        <v>32498.465171192445</v>
      </c>
      <c r="H7" s="14">
        <f t="shared" si="3"/>
        <v>0.21290830381739478</v>
      </c>
      <c r="I7" s="10">
        <f t="shared" si="4"/>
        <v>32744.045512536468</v>
      </c>
      <c r="J7" s="5" t="s">
        <v>12</v>
      </c>
      <c r="K7" s="5" t="s">
        <v>13</v>
      </c>
    </row>
    <row r="8" spans="1:11" ht="72" x14ac:dyDescent="0.3">
      <c r="A8" s="5" t="s">
        <v>11</v>
      </c>
      <c r="B8" s="6" t="s">
        <v>26</v>
      </c>
      <c r="C8" s="7" t="s">
        <v>27</v>
      </c>
      <c r="D8" s="10">
        <f t="shared" si="0"/>
        <v>48472.590000000004</v>
      </c>
      <c r="E8" s="8">
        <v>32315.06</v>
      </c>
      <c r="F8" s="11">
        <f t="shared" si="1"/>
        <v>0.33333333333333337</v>
      </c>
      <c r="G8" s="8">
        <f t="shared" si="2"/>
        <v>38152.373081463993</v>
      </c>
      <c r="H8" s="14">
        <f t="shared" si="3"/>
        <v>0.21290830381739478</v>
      </c>
      <c r="I8" s="10">
        <f t="shared" si="4"/>
        <v>38440.678167721904</v>
      </c>
      <c r="J8" s="5" t="s">
        <v>12</v>
      </c>
      <c r="K8" s="5" t="s">
        <v>13</v>
      </c>
    </row>
    <row r="9" spans="1:11" ht="72" x14ac:dyDescent="0.3">
      <c r="A9" s="5" t="s">
        <v>11</v>
      </c>
      <c r="B9" s="6" t="s">
        <v>28</v>
      </c>
      <c r="C9" s="7" t="s">
        <v>29</v>
      </c>
      <c r="D9" s="10">
        <f t="shared" si="0"/>
        <v>59033.19</v>
      </c>
      <c r="E9" s="8">
        <v>39355.46</v>
      </c>
      <c r="F9" s="11">
        <f t="shared" si="1"/>
        <v>0.33333333333333337</v>
      </c>
      <c r="G9" s="8">
        <f t="shared" si="2"/>
        <v>46464.533648170014</v>
      </c>
      <c r="H9" s="14">
        <f t="shared" si="3"/>
        <v>0.21290830381739467</v>
      </c>
      <c r="I9" s="10">
        <f t="shared" si="4"/>
        <v>46815.651030901776</v>
      </c>
      <c r="J9" s="5" t="s">
        <v>12</v>
      </c>
      <c r="K9" s="5" t="s">
        <v>13</v>
      </c>
    </row>
    <row r="10" spans="1:11" ht="43.2" x14ac:dyDescent="0.3">
      <c r="A10" s="5" t="s">
        <v>11</v>
      </c>
      <c r="B10" s="6" t="s">
        <v>53</v>
      </c>
      <c r="C10" s="6" t="s">
        <v>30</v>
      </c>
      <c r="D10" s="10">
        <f t="shared" si="0"/>
        <v>8812.5</v>
      </c>
      <c r="E10" s="8">
        <v>5875</v>
      </c>
      <c r="F10" s="11">
        <f t="shared" si="1"/>
        <v>0.33333333333333337</v>
      </c>
      <c r="G10" s="8">
        <f t="shared" si="2"/>
        <v>6936.2455726092094</v>
      </c>
      <c r="H10" s="14">
        <f t="shared" si="3"/>
        <v>0.21290830381739467</v>
      </c>
      <c r="I10" s="10">
        <f t="shared" si="4"/>
        <v>6988.6605265583967</v>
      </c>
      <c r="J10" s="5" t="s">
        <v>12</v>
      </c>
      <c r="K10" s="5" t="s">
        <v>13</v>
      </c>
    </row>
    <row r="11" spans="1:11" ht="57.6" x14ac:dyDescent="0.3">
      <c r="A11" s="5" t="s">
        <v>11</v>
      </c>
      <c r="B11" s="6" t="s">
        <v>54</v>
      </c>
      <c r="C11" s="6" t="s">
        <v>31</v>
      </c>
      <c r="D11" s="10">
        <f t="shared" si="0"/>
        <v>9210</v>
      </c>
      <c r="E11" s="8">
        <v>6140</v>
      </c>
      <c r="F11" s="11">
        <f t="shared" si="1"/>
        <v>0.33333333333333337</v>
      </c>
      <c r="G11" s="8">
        <f t="shared" si="2"/>
        <v>7249.1145218417951</v>
      </c>
      <c r="H11" s="14">
        <f t="shared" si="3"/>
        <v>0.21290830381739467</v>
      </c>
      <c r="I11" s="10">
        <f t="shared" si="4"/>
        <v>7303.8937247776266</v>
      </c>
      <c r="J11" s="5" t="s">
        <v>12</v>
      </c>
      <c r="K11" s="5" t="s">
        <v>13</v>
      </c>
    </row>
    <row r="12" spans="1:11" ht="57.6" x14ac:dyDescent="0.3">
      <c r="A12" s="5" t="s">
        <v>11</v>
      </c>
      <c r="B12" s="6" t="s">
        <v>55</v>
      </c>
      <c r="C12" s="6" t="s">
        <v>32</v>
      </c>
      <c r="D12" s="10">
        <f t="shared" si="0"/>
        <v>11100</v>
      </c>
      <c r="E12" s="8">
        <v>7400</v>
      </c>
      <c r="F12" s="11">
        <f t="shared" si="1"/>
        <v>0.33333333333333337</v>
      </c>
      <c r="G12" s="8">
        <f t="shared" si="2"/>
        <v>8736.7178276269187</v>
      </c>
      <c r="H12" s="14">
        <f t="shared" si="3"/>
        <v>0.21290830381739467</v>
      </c>
      <c r="I12" s="10">
        <f t="shared" si="4"/>
        <v>8802.7383653671714</v>
      </c>
      <c r="J12" s="5" t="s">
        <v>12</v>
      </c>
      <c r="K12" s="5" t="s">
        <v>13</v>
      </c>
    </row>
    <row r="13" spans="1:11" ht="57.6" x14ac:dyDescent="0.3">
      <c r="A13" s="5" t="s">
        <v>11</v>
      </c>
      <c r="B13" s="6" t="s">
        <v>56</v>
      </c>
      <c r="C13" s="6" t="s">
        <v>33</v>
      </c>
      <c r="D13" s="10">
        <f t="shared" si="0"/>
        <v>11865</v>
      </c>
      <c r="E13" s="8">
        <v>7910</v>
      </c>
      <c r="F13" s="11">
        <f t="shared" si="1"/>
        <v>0.33333333333333337</v>
      </c>
      <c r="G13" s="8">
        <f t="shared" si="2"/>
        <v>9338.8429752066113</v>
      </c>
      <c r="H13" s="14">
        <f t="shared" si="3"/>
        <v>0.21290830381739478</v>
      </c>
      <c r="I13" s="10">
        <f t="shared" si="4"/>
        <v>9409.4135770343692</v>
      </c>
      <c r="J13" s="5" t="s">
        <v>12</v>
      </c>
      <c r="K13" s="5" t="s">
        <v>13</v>
      </c>
    </row>
    <row r="14" spans="1:11" ht="43.2" x14ac:dyDescent="0.3">
      <c r="A14" s="5" t="s">
        <v>11</v>
      </c>
      <c r="B14" s="6" t="s">
        <v>57</v>
      </c>
      <c r="C14" s="6" t="s">
        <v>34</v>
      </c>
      <c r="D14" s="10">
        <f t="shared" si="0"/>
        <v>15997.5</v>
      </c>
      <c r="E14" s="8">
        <v>10665</v>
      </c>
      <c r="F14" s="11">
        <f t="shared" si="1"/>
        <v>0.33333333333333337</v>
      </c>
      <c r="G14" s="8">
        <f t="shared" si="2"/>
        <v>12591.499409681228</v>
      </c>
      <c r="H14" s="14">
        <f t="shared" si="3"/>
        <v>0.21290830381739467</v>
      </c>
      <c r="I14" s="10">
        <f t="shared" si="4"/>
        <v>12686.649279275796</v>
      </c>
      <c r="J14" s="5" t="s">
        <v>12</v>
      </c>
      <c r="K14" s="5" t="s">
        <v>13</v>
      </c>
    </row>
    <row r="15" spans="1:11" ht="57.6" x14ac:dyDescent="0.3">
      <c r="A15" s="5" t="s">
        <v>11</v>
      </c>
      <c r="B15" s="6" t="s">
        <v>58</v>
      </c>
      <c r="C15" s="6" t="s">
        <v>35</v>
      </c>
      <c r="D15" s="10">
        <f t="shared" si="0"/>
        <v>19095</v>
      </c>
      <c r="E15" s="8">
        <v>12730</v>
      </c>
      <c r="F15" s="11">
        <f t="shared" si="1"/>
        <v>0.33333333333333337</v>
      </c>
      <c r="G15" s="8">
        <f t="shared" si="2"/>
        <v>15029.515938606848</v>
      </c>
      <c r="H15" s="14">
        <f t="shared" si="3"/>
        <v>0.21290830381739467</v>
      </c>
      <c r="I15" s="10">
        <f t="shared" si="4"/>
        <v>15143.089106908663</v>
      </c>
      <c r="J15" s="5" t="s">
        <v>12</v>
      </c>
      <c r="K15" s="5" t="s">
        <v>13</v>
      </c>
    </row>
    <row r="16" spans="1:11" ht="43.2" x14ac:dyDescent="0.3">
      <c r="A16" s="5" t="s">
        <v>11</v>
      </c>
      <c r="B16" s="6" t="s">
        <v>59</v>
      </c>
      <c r="C16" s="6" t="s">
        <v>36</v>
      </c>
      <c r="D16" s="10">
        <f t="shared" si="0"/>
        <v>10987.5</v>
      </c>
      <c r="E16" s="8">
        <v>7325</v>
      </c>
      <c r="F16" s="11">
        <f t="shared" si="1"/>
        <v>0.33333333333333337</v>
      </c>
      <c r="G16" s="8">
        <f t="shared" si="2"/>
        <v>8648.1700118063764</v>
      </c>
      <c r="H16" s="14">
        <f t="shared" si="3"/>
        <v>0.21290830381739467</v>
      </c>
      <c r="I16" s="10">
        <f t="shared" si="4"/>
        <v>8713.5214224749379</v>
      </c>
      <c r="J16" s="5" t="s">
        <v>12</v>
      </c>
      <c r="K16" s="5" t="s">
        <v>13</v>
      </c>
    </row>
    <row r="17" spans="1:11" ht="57.6" x14ac:dyDescent="0.3">
      <c r="A17" s="5" t="s">
        <v>11</v>
      </c>
      <c r="B17" s="6" t="s">
        <v>60</v>
      </c>
      <c r="C17" s="6" t="s">
        <v>37</v>
      </c>
      <c r="D17" s="10">
        <f t="shared" si="0"/>
        <v>13027.5</v>
      </c>
      <c r="E17" s="8">
        <v>8685</v>
      </c>
      <c r="F17" s="11">
        <f t="shared" si="1"/>
        <v>0.33333333333333337</v>
      </c>
      <c r="G17" s="8">
        <f t="shared" si="2"/>
        <v>10253.83707201889</v>
      </c>
      <c r="H17" s="14">
        <f t="shared" si="3"/>
        <v>0.21290830381739467</v>
      </c>
      <c r="I17" s="10">
        <f t="shared" si="4"/>
        <v>10331.321986920795</v>
      </c>
      <c r="J17" s="5" t="s">
        <v>12</v>
      </c>
      <c r="K17" s="5" t="s">
        <v>13</v>
      </c>
    </row>
    <row r="18" spans="1:11" ht="57.6" x14ac:dyDescent="0.3">
      <c r="A18" s="5" t="s">
        <v>11</v>
      </c>
      <c r="B18" s="6" t="s">
        <v>61</v>
      </c>
      <c r="C18" s="6" t="s">
        <v>38</v>
      </c>
      <c r="D18" s="10">
        <f t="shared" si="0"/>
        <v>13245</v>
      </c>
      <c r="E18" s="8">
        <v>8830</v>
      </c>
      <c r="F18" s="11">
        <f t="shared" si="1"/>
        <v>0.33333333333333337</v>
      </c>
      <c r="G18" s="8">
        <f t="shared" si="2"/>
        <v>10425.029515938608</v>
      </c>
      <c r="H18" s="14">
        <f t="shared" si="3"/>
        <v>0.21290830381739467</v>
      </c>
      <c r="I18" s="10">
        <f t="shared" si="4"/>
        <v>10503.80807651245</v>
      </c>
      <c r="J18" s="5" t="s">
        <v>12</v>
      </c>
      <c r="K18" s="5" t="s">
        <v>13</v>
      </c>
    </row>
    <row r="19" spans="1:11" ht="57.6" x14ac:dyDescent="0.3">
      <c r="A19" s="5" t="s">
        <v>11</v>
      </c>
      <c r="B19" s="6" t="s">
        <v>62</v>
      </c>
      <c r="C19" s="6" t="s">
        <v>39</v>
      </c>
      <c r="D19" s="10">
        <f t="shared" si="0"/>
        <v>16117.5</v>
      </c>
      <c r="E19" s="8">
        <v>10745</v>
      </c>
      <c r="F19" s="11">
        <f t="shared" si="1"/>
        <v>0.33333333333333337</v>
      </c>
      <c r="G19" s="8">
        <f t="shared" si="2"/>
        <v>12685.950413223141</v>
      </c>
      <c r="H19" s="14">
        <f t="shared" si="3"/>
        <v>0.21290830381739467</v>
      </c>
      <c r="I19" s="10">
        <f t="shared" si="4"/>
        <v>12781.814018360847</v>
      </c>
      <c r="J19" s="5" t="s">
        <v>12</v>
      </c>
      <c r="K19" s="5" t="s">
        <v>13</v>
      </c>
    </row>
    <row r="20" spans="1:11" ht="43.2" x14ac:dyDescent="0.3">
      <c r="A20" s="5" t="s">
        <v>11</v>
      </c>
      <c r="B20" s="6" t="s">
        <v>63</v>
      </c>
      <c r="C20" s="6" t="s">
        <v>40</v>
      </c>
      <c r="D20" s="10">
        <f t="shared" si="0"/>
        <v>14535</v>
      </c>
      <c r="E20" s="8">
        <v>9690</v>
      </c>
      <c r="F20" s="11">
        <f t="shared" si="1"/>
        <v>0.33333333333333337</v>
      </c>
      <c r="G20" s="8">
        <f t="shared" si="2"/>
        <v>11440.377804014168</v>
      </c>
      <c r="H20" s="14">
        <f t="shared" si="3"/>
        <v>0.21290830381739467</v>
      </c>
      <c r="I20" s="10">
        <f t="shared" si="4"/>
        <v>11526.829021676744</v>
      </c>
      <c r="J20" s="5" t="s">
        <v>12</v>
      </c>
      <c r="K20" s="5" t="s">
        <v>13</v>
      </c>
    </row>
    <row r="21" spans="1:11" ht="57.6" x14ac:dyDescent="0.3">
      <c r="A21" s="5" t="s">
        <v>11</v>
      </c>
      <c r="B21" s="6" t="s">
        <v>64</v>
      </c>
      <c r="C21" s="6" t="s">
        <v>41</v>
      </c>
      <c r="D21" s="10">
        <f t="shared" si="0"/>
        <v>14550</v>
      </c>
      <c r="E21" s="8">
        <v>9700</v>
      </c>
      <c r="F21" s="11">
        <f t="shared" si="1"/>
        <v>0.33333333333333337</v>
      </c>
      <c r="G21" s="8">
        <f t="shared" si="2"/>
        <v>11452.184179456906</v>
      </c>
      <c r="H21" s="14">
        <f t="shared" si="3"/>
        <v>0.21290830381739478</v>
      </c>
      <c r="I21" s="10">
        <f t="shared" si="4"/>
        <v>11538.724614062374</v>
      </c>
      <c r="J21" s="5" t="s">
        <v>12</v>
      </c>
      <c r="K21" s="5" t="s">
        <v>13</v>
      </c>
    </row>
    <row r="22" spans="1:11" ht="72" x14ac:dyDescent="0.3">
      <c r="A22" s="5" t="s">
        <v>11</v>
      </c>
      <c r="B22" s="6" t="s">
        <v>65</v>
      </c>
      <c r="C22" s="6" t="s">
        <v>42</v>
      </c>
      <c r="D22" s="10">
        <f t="shared" si="0"/>
        <v>16710</v>
      </c>
      <c r="E22" s="8">
        <v>11140</v>
      </c>
      <c r="F22" s="11">
        <f t="shared" si="1"/>
        <v>0.33333333333333337</v>
      </c>
      <c r="G22" s="8">
        <f t="shared" si="2"/>
        <v>13152.302243211334</v>
      </c>
      <c r="H22" s="14">
        <f t="shared" si="3"/>
        <v>0.21290830381739478</v>
      </c>
      <c r="I22" s="10">
        <f t="shared" si="4"/>
        <v>13251.689917593283</v>
      </c>
      <c r="J22" s="5" t="s">
        <v>12</v>
      </c>
      <c r="K22" s="5" t="s">
        <v>13</v>
      </c>
    </row>
    <row r="23" spans="1:11" ht="72" x14ac:dyDescent="0.3">
      <c r="A23" s="5" t="s">
        <v>11</v>
      </c>
      <c r="B23" s="6" t="s">
        <v>66</v>
      </c>
      <c r="C23" s="6" t="s">
        <v>43</v>
      </c>
      <c r="D23" s="10">
        <f t="shared" si="0"/>
        <v>19755</v>
      </c>
      <c r="E23" s="8">
        <v>13170</v>
      </c>
      <c r="F23" s="11">
        <f t="shared" si="1"/>
        <v>0.33333333333333337</v>
      </c>
      <c r="G23" s="8">
        <f t="shared" si="2"/>
        <v>15548.996458087368</v>
      </c>
      <c r="H23" s="14">
        <f t="shared" si="3"/>
        <v>0.21290830381739467</v>
      </c>
      <c r="I23" s="10">
        <f t="shared" si="4"/>
        <v>15666.495171876441</v>
      </c>
      <c r="J23" s="5" t="s">
        <v>12</v>
      </c>
      <c r="K23" s="5" t="s">
        <v>13</v>
      </c>
    </row>
    <row r="24" spans="1:11" ht="57.6" x14ac:dyDescent="0.3">
      <c r="A24" s="5" t="s">
        <v>11</v>
      </c>
      <c r="B24" s="6" t="s">
        <v>67</v>
      </c>
      <c r="C24" s="6" t="s">
        <v>44</v>
      </c>
      <c r="D24" s="10">
        <f t="shared" si="0"/>
        <v>20220</v>
      </c>
      <c r="E24" s="8">
        <v>13480</v>
      </c>
      <c r="F24" s="11">
        <f t="shared" si="1"/>
        <v>0.33333333333333337</v>
      </c>
      <c r="G24" s="8">
        <f t="shared" si="2"/>
        <v>15914.994096812279</v>
      </c>
      <c r="H24" s="14">
        <f t="shared" si="3"/>
        <v>0.21290830381739467</v>
      </c>
      <c r="I24" s="10">
        <f t="shared" si="4"/>
        <v>16035.258535831012</v>
      </c>
      <c r="J24" s="5" t="s">
        <v>12</v>
      </c>
      <c r="K24" s="5" t="s">
        <v>13</v>
      </c>
    </row>
    <row r="25" spans="1:11" ht="57.6" x14ac:dyDescent="0.3">
      <c r="A25" s="5" t="s">
        <v>11</v>
      </c>
      <c r="B25" s="6" t="s">
        <v>68</v>
      </c>
      <c r="C25" s="6" t="s">
        <v>45</v>
      </c>
      <c r="D25" s="10">
        <f t="shared" si="0"/>
        <v>20782.5</v>
      </c>
      <c r="E25" s="8">
        <v>13855</v>
      </c>
      <c r="F25" s="11">
        <f t="shared" si="1"/>
        <v>0.33333333333333337</v>
      </c>
      <c r="G25" s="8">
        <f t="shared" si="2"/>
        <v>16357.733175914995</v>
      </c>
      <c r="H25" s="14">
        <f t="shared" si="3"/>
        <v>0.21290830381739467</v>
      </c>
      <c r="I25" s="10">
        <f t="shared" si="4"/>
        <v>16481.343250292186</v>
      </c>
      <c r="J25" s="5" t="s">
        <v>12</v>
      </c>
      <c r="K25" s="5" t="s">
        <v>13</v>
      </c>
    </row>
    <row r="26" spans="1:11" ht="57.6" x14ac:dyDescent="0.3">
      <c r="A26" s="5" t="s">
        <v>11</v>
      </c>
      <c r="B26" s="6" t="s">
        <v>69</v>
      </c>
      <c r="C26" s="6" t="s">
        <v>46</v>
      </c>
      <c r="D26" s="10">
        <f t="shared" si="0"/>
        <v>21375</v>
      </c>
      <c r="E26" s="8">
        <v>14250</v>
      </c>
      <c r="F26" s="11">
        <f t="shared" si="1"/>
        <v>0.33333333333333337</v>
      </c>
      <c r="G26" s="8">
        <f t="shared" si="2"/>
        <v>16824.085005903187</v>
      </c>
      <c r="H26" s="14">
        <f t="shared" si="3"/>
        <v>0.21290830381739478</v>
      </c>
      <c r="I26" s="10">
        <f t="shared" si="4"/>
        <v>16951.219149524622</v>
      </c>
      <c r="J26" s="5" t="s">
        <v>12</v>
      </c>
      <c r="K26" s="5" t="s">
        <v>13</v>
      </c>
    </row>
    <row r="27" spans="1:11" ht="57.6" x14ac:dyDescent="0.3">
      <c r="A27" s="5" t="s">
        <v>11</v>
      </c>
      <c r="B27" s="6" t="s">
        <v>70</v>
      </c>
      <c r="C27" s="6" t="s">
        <v>47</v>
      </c>
      <c r="D27" s="10">
        <f t="shared" si="0"/>
        <v>28282.5</v>
      </c>
      <c r="E27" s="8">
        <v>18855</v>
      </c>
      <c r="F27" s="11">
        <f t="shared" si="1"/>
        <v>0.33333333333333337</v>
      </c>
      <c r="G27" s="8">
        <f t="shared" si="2"/>
        <v>22260.920897284534</v>
      </c>
      <c r="H27" s="14">
        <f t="shared" si="3"/>
        <v>0.21290830381739478</v>
      </c>
      <c r="I27" s="10">
        <f t="shared" si="4"/>
        <v>22429.139443107841</v>
      </c>
      <c r="J27" s="5" t="s">
        <v>12</v>
      </c>
      <c r="K27" s="5" t="s">
        <v>13</v>
      </c>
    </row>
    <row r="28" spans="1:11" ht="28.8" x14ac:dyDescent="0.3">
      <c r="A28" s="5" t="s">
        <v>11</v>
      </c>
      <c r="B28" s="6" t="s">
        <v>71</v>
      </c>
      <c r="C28" s="6" t="s">
        <v>48</v>
      </c>
      <c r="D28" s="10">
        <f t="shared" si="0"/>
        <v>15802.5</v>
      </c>
      <c r="E28" s="8">
        <v>10535</v>
      </c>
      <c r="F28" s="11">
        <f t="shared" si="1"/>
        <v>0.33333333333333337</v>
      </c>
      <c r="G28" s="8">
        <f t="shared" si="2"/>
        <v>12438.01652892562</v>
      </c>
      <c r="H28" s="14">
        <f t="shared" si="3"/>
        <v>0.21290830381739467</v>
      </c>
      <c r="I28" s="10">
        <f t="shared" si="4"/>
        <v>12532.00657826259</v>
      </c>
      <c r="J28" s="5" t="s">
        <v>12</v>
      </c>
      <c r="K28" s="5" t="s">
        <v>13</v>
      </c>
    </row>
    <row r="29" spans="1:11" ht="43.2" x14ac:dyDescent="0.3">
      <c r="A29" s="5" t="s">
        <v>11</v>
      </c>
      <c r="B29" s="6" t="s">
        <v>72</v>
      </c>
      <c r="C29" s="6" t="s">
        <v>49</v>
      </c>
      <c r="D29" s="10">
        <f t="shared" si="0"/>
        <v>11385</v>
      </c>
      <c r="E29" s="8">
        <v>7590</v>
      </c>
      <c r="F29" s="11">
        <f t="shared" si="1"/>
        <v>0.33333333333333337</v>
      </c>
      <c r="G29" s="8">
        <f t="shared" si="2"/>
        <v>8961.0389610389611</v>
      </c>
      <c r="H29" s="14">
        <f t="shared" si="3"/>
        <v>0.21290830381739467</v>
      </c>
      <c r="I29" s="10">
        <f t="shared" si="4"/>
        <v>9028.7546206941661</v>
      </c>
      <c r="J29" s="5" t="s">
        <v>12</v>
      </c>
      <c r="K29" s="5" t="s">
        <v>13</v>
      </c>
    </row>
    <row r="30" spans="1:11" ht="43.2" x14ac:dyDescent="0.3">
      <c r="A30" s="5" t="s">
        <v>11</v>
      </c>
      <c r="B30" s="6" t="s">
        <v>73</v>
      </c>
      <c r="C30" s="6" t="s">
        <v>50</v>
      </c>
      <c r="D30" s="10">
        <f t="shared" si="0"/>
        <v>13597.5</v>
      </c>
      <c r="E30" s="8">
        <v>9065</v>
      </c>
      <c r="F30" s="11">
        <f t="shared" si="1"/>
        <v>0.33333333333333337</v>
      </c>
      <c r="G30" s="8">
        <f t="shared" si="2"/>
        <v>10702.479338842975</v>
      </c>
      <c r="H30" s="14">
        <f t="shared" si="3"/>
        <v>0.21290830381739467</v>
      </c>
      <c r="I30" s="10">
        <f t="shared" si="4"/>
        <v>10783.354497574786</v>
      </c>
      <c r="J30" s="5" t="s">
        <v>12</v>
      </c>
      <c r="K30" s="5" t="s">
        <v>13</v>
      </c>
    </row>
    <row r="31" spans="1:11" ht="43.2" x14ac:dyDescent="0.3">
      <c r="A31" s="5" t="s">
        <v>11</v>
      </c>
      <c r="B31" s="6" t="s">
        <v>74</v>
      </c>
      <c r="C31" s="6" t="s">
        <v>51</v>
      </c>
      <c r="D31" s="10">
        <f t="shared" si="0"/>
        <v>15825</v>
      </c>
      <c r="E31" s="8">
        <v>10550</v>
      </c>
      <c r="F31" s="11">
        <f t="shared" si="1"/>
        <v>0.33333333333333337</v>
      </c>
      <c r="G31" s="8">
        <f t="shared" si="2"/>
        <v>12455.72609208973</v>
      </c>
      <c r="H31" s="14">
        <f t="shared" si="3"/>
        <v>0.21290830381739467</v>
      </c>
      <c r="I31" s="10">
        <f t="shared" si="4"/>
        <v>12549.849966841037</v>
      </c>
      <c r="J31" s="5" t="s">
        <v>12</v>
      </c>
      <c r="K31" s="5" t="s">
        <v>13</v>
      </c>
    </row>
    <row r="32" spans="1:11" ht="43.2" x14ac:dyDescent="0.3">
      <c r="A32" s="5" t="s">
        <v>11</v>
      </c>
      <c r="B32" s="6" t="s">
        <v>75</v>
      </c>
      <c r="C32" s="6" t="s">
        <v>52</v>
      </c>
      <c r="D32" s="10">
        <f t="shared" si="0"/>
        <v>21090</v>
      </c>
      <c r="E32" s="8">
        <v>14060</v>
      </c>
      <c r="F32" s="11">
        <f t="shared" si="1"/>
        <v>0.33333333333333337</v>
      </c>
      <c r="G32" s="8">
        <f t="shared" si="2"/>
        <v>16599.763872491145</v>
      </c>
      <c r="H32" s="14">
        <f t="shared" si="3"/>
        <v>0.21290830381739478</v>
      </c>
      <c r="I32" s="10">
        <f t="shared" si="4"/>
        <v>16725.202894197628</v>
      </c>
      <c r="J32" s="5" t="s">
        <v>12</v>
      </c>
      <c r="K32" s="5" t="s">
        <v>13</v>
      </c>
    </row>
    <row r="33" spans="4:9" x14ac:dyDescent="0.3">
      <c r="D33" s="15"/>
      <c r="E33" s="15"/>
      <c r="F33" s="16"/>
      <c r="G33" s="17"/>
      <c r="H33" s="18"/>
      <c r="I33" s="19"/>
    </row>
    <row r="34" spans="4:9" x14ac:dyDescent="0.3">
      <c r="D34" s="15"/>
      <c r="E34" s="15"/>
      <c r="F34" s="16"/>
      <c r="G34" s="17"/>
      <c r="H34" s="18"/>
      <c r="I34" s="19"/>
    </row>
  </sheetData>
  <pageMargins left="0.7" right="0.7" top="0.75" bottom="0.75" header="0.3" footer="0.3"/>
  <pageSetup scale="79" fitToHeight="0" orientation="landscape" r:id="rId1"/>
  <headerFooter>
    <oddHeader>&amp;LBest Enterprises, LLC.&amp;R9-29-14</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Toby</dc:creator>
  <cp:lastModifiedBy>Nate Best</cp:lastModifiedBy>
  <cp:lastPrinted>2014-10-09T19:42:48Z</cp:lastPrinted>
  <dcterms:created xsi:type="dcterms:W3CDTF">2013-04-25T17:01:15Z</dcterms:created>
  <dcterms:modified xsi:type="dcterms:W3CDTF">2015-07-17T18:22:38Z</dcterms:modified>
</cp:coreProperties>
</file>