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probable-octo-palm-tree\Data\"/>
    </mc:Choice>
  </mc:AlternateContent>
  <bookViews>
    <workbookView minimized="1" xWindow="0" yWindow="0" windowWidth="7470" windowHeight="258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Sheet1!$A$1:$E$72</definedName>
    <definedName name="census_2010" localSheetId="0">Sheet1!#REF!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H21" i="1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F13" i="2"/>
  <c r="D52" i="2"/>
</calcChain>
</file>

<file path=xl/sharedStrings.xml><?xml version="1.0" encoding="utf-8"?>
<sst xmlns="http://schemas.openxmlformats.org/spreadsheetml/2006/main" count="294" uniqueCount="134">
  <si>
    <t>Country</t>
  </si>
  <si>
    <t>State</t>
  </si>
  <si>
    <t>Australia</t>
  </si>
  <si>
    <t>Canada</t>
  </si>
  <si>
    <t>Alberta</t>
  </si>
  <si>
    <t>British Columbia</t>
  </si>
  <si>
    <t>New Brunswick</t>
  </si>
  <si>
    <t>Nova Scotia</t>
  </si>
  <si>
    <t>Ontario</t>
  </si>
  <si>
    <t>Quebec</t>
  </si>
  <si>
    <t>Chile</t>
  </si>
  <si>
    <t>China</t>
  </si>
  <si>
    <t>Dominican Republic (the)</t>
  </si>
  <si>
    <t>France</t>
  </si>
  <si>
    <t>Guatemala</t>
  </si>
  <si>
    <t>Italy</t>
  </si>
  <si>
    <t>Poland</t>
  </si>
  <si>
    <t>Sweden</t>
  </si>
  <si>
    <t>Taiwan</t>
  </si>
  <si>
    <t>Thailand</t>
  </si>
  <si>
    <t>United States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</si>
  <si>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</si>
  <si>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</si>
  <si>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</si>
  <si>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</si>
  <si>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</si>
  <si>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</si>
  <si>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</si>
  <si>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</si>
  <si>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</si>
  <si>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</si>
  <si>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</si>
  <si>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</si>
  <si>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</si>
  <si>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</si>
  <si>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</si>
  <si>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</si>
  <si>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</si>
  <si>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</si>
  <si>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</si>
  <si>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</si>
  <si>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</si>
  <si>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</si>
  <si>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</si>
  <si>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</si>
  <si>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</si>
  <si>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</si>
  <si>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</si>
  <si>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</si>
  <si>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</si>
  <si>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</si>
  <si>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</si>
  <si>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</si>
  <si>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</si>
  <si>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</si>
  <si>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</si>
  <si>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</si>
  <si>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</si>
  <si>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</si>
  <si>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</si>
  <si>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</si>
  <si>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</si>
  <si>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</si>
  <si>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</si>
  <si>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</si>
  <si>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</si>
  <si>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</si>
  <si>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</si>
  <si>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</si>
  <si>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</si>
  <si>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</si>
  <si>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</si>
  <si>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</si>
  <si>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Number of Records per State</t>
  </si>
  <si>
    <t>California</t>
  </si>
  <si>
    <t>Iowa</t>
  </si>
  <si>
    <t>Nebraska</t>
  </si>
  <si>
    <t>Texas</t>
  </si>
  <si>
    <t>Minnesota</t>
  </si>
  <si>
    <t>Illinois</t>
  </si>
  <si>
    <t>Kansas</t>
  </si>
  <si>
    <t>Wisconsin</t>
  </si>
  <si>
    <t>North Carolina</t>
  </si>
  <si>
    <t>Indiana</t>
  </si>
  <si>
    <t>Washington</t>
  </si>
  <si>
    <t>South Dakota</t>
  </si>
  <si>
    <t>Missouri</t>
  </si>
  <si>
    <t>Georgia</t>
  </si>
  <si>
    <t>Ohio</t>
  </si>
  <si>
    <t>Arkansas</t>
  </si>
  <si>
    <t>North Dakota</t>
  </si>
  <si>
    <t>Florida</t>
  </si>
  <si>
    <t>Michigan</t>
  </si>
  <si>
    <t>Idaho</t>
  </si>
  <si>
    <t>Pennsylvania</t>
  </si>
  <si>
    <t>Oklahoma</t>
  </si>
  <si>
    <t>Colorado</t>
  </si>
  <si>
    <t>Kentucky</t>
  </si>
  <si>
    <t>Mississippi</t>
  </si>
  <si>
    <t>New York</t>
  </si>
  <si>
    <t>Alabama</t>
  </si>
  <si>
    <t>Oregon</t>
  </si>
  <si>
    <t>Arizona</t>
  </si>
  <si>
    <t>Montana</t>
  </si>
  <si>
    <t>Virginia</t>
  </si>
  <si>
    <t>Tennessee</t>
  </si>
  <si>
    <t>New Mexico</t>
  </si>
  <si>
    <t>Louisiana</t>
  </si>
  <si>
    <t>South Carolina</t>
  </si>
  <si>
    <t>Maryland</t>
  </si>
  <si>
    <t>Utah</t>
  </si>
  <si>
    <t>Wyoming</t>
  </si>
  <si>
    <t>Delaware</t>
  </si>
  <si>
    <t>New Jersey</t>
  </si>
  <si>
    <t>Vermont</t>
  </si>
  <si>
    <t>West Virginia</t>
  </si>
  <si>
    <t>Hawaii</t>
  </si>
  <si>
    <t>Nevada</t>
  </si>
  <si>
    <t>Maine</t>
  </si>
  <si>
    <t>Connecticut</t>
  </si>
  <si>
    <t>Massachusetts</t>
  </si>
  <si>
    <t>New Hampshire</t>
  </si>
  <si>
    <t>Rhode Island</t>
  </si>
  <si>
    <t>Alaska</t>
  </si>
  <si>
    <t>Percentage of food produced per state</t>
  </si>
  <si>
    <t>ZZZWashington DC</t>
  </si>
  <si>
    <t>ZZZPuerto Rico</t>
  </si>
  <si>
    <t>Rank</t>
  </si>
  <si>
    <t>State receipts for all commodities</t>
  </si>
  <si>
    <t>Share of U.S. receipts for all commodities</t>
  </si>
  <si>
    <t>Share of State receipts for all commodities</t>
  </si>
  <si>
    <t>% of recalls</t>
  </si>
  <si>
    <t>%by $ of food produced</t>
  </si>
  <si>
    <t>ratio of %of recalls : %of $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</si>
</sst>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9C4"/>
        <bgColor indexed="64"/>
      </patternFill>
    </fill>
    <fill>
      <patternFill patternType="solid">
        <fgColor rgb="FFF2F3FF"/>
        <bgColor indexed="64"/>
      </patternFill>
    </fill>
    <fill>
      <patternFill patternType="solid">
        <fgColor rgb="FF808074"/>
        <bgColor indexed="64"/>
      </patternFill>
    </fill>
  </fills>
  <borders count="4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3" borderId="1" xfId="0" applyFont="1" applyFill="1" applyBorder="1" applyAlignment="1">
      <alignment horizontal="left" vertical="top" wrapText="1" readingOrder="1"/>
    </xf>
    <xf numFmtId="3" fontId="2" fillId="2" borderId="1" xfId="0" applyNumberFormat="1" applyFont="1" applyFill="1" applyBorder="1" applyAlignment="1">
      <alignment horizontal="right" vertical="top" wrapText="1" readingOrder="1"/>
    </xf>
    <xf numFmtId="0" fontId="2" fillId="2" borderId="1" xfId="0" applyFont="1" applyFill="1" applyBorder="1" applyAlignment="1">
      <alignment horizontal="right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2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0" fillId="0" borderId="0" xfId="0" applyFill="1"/>
    <xf numFmtId="0" fontId="2" fillId="4" borderId="3" xfId="0" applyFont="1" applyFill="1" applyBorder="1" applyAlignment="1">
      <alignment vertical="center" wrapText="1"/>
    </xf>
    <xf numFmtId="0" fontId="2" fillId="0" borderId="2" xfId="0" applyFont="1" applyBorder="1"/>
    <xf numFmtId="0" fontId="2" fillId="2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0" fillId="0" borderId="2" xfId="0" applyBorder="1"/>
    <xf numFmtId="0" fontId="2" fillId="2" borderId="0" xfId="0" applyFont="1" applyFill="1" applyBorder="1" applyAlignment="1">
      <alignment horizontal="right" vertical="top" wrapText="1" readingOrder="1"/>
    </xf>
    <xf numFmtId="0" fontId="4" fillId="0" borderId="0" xfId="0" applyFont="1"/>
    <xf numFmtId="0" fontId="3" fillId="5" borderId="1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17" workbookViewId="0">
      <selection activeCell="J22" sqref="J22"/>
    </sheetView>
  </sheetViews>
  <sheetFormatPr defaultRowHeight="15" x14ac:dyDescent="0.25"/>
  <cols>
    <col min="1" max="1" width="23.85546875" bestFit="1" customWidth="1"/>
    <col min="2" max="3" width="23.85546875" customWidth="1"/>
    <col min="4" max="4" width="15.7109375" bestFit="1" customWidth="1"/>
    <col min="5" max="5" width="29.28515625" bestFit="1" customWidth="1"/>
    <col min="6" max="6" width="13.42578125" customWidth="1"/>
    <col min="7" max="7" width="14.5703125" customWidth="1"/>
    <col min="8" max="8" width="11.42578125" customWidth="1"/>
  </cols>
  <sheetData>
    <row r="1" spans="1:8" s="2" customFormat="1" ht="15.75" hidden="1" customHeight="1" thickBot="1" x14ac:dyDescent="0.3">
      <c r="A1" s="2" t="s">
        <v>0</v>
      </c>
      <c r="D1" s="2" t="s">
        <v>1</v>
      </c>
      <c r="E1" s="2" t="s">
        <v>73</v>
      </c>
      <c r="G1" s="2" t="s">
        <v>124</v>
      </c>
    </row>
    <row r="2" spans="1:8" s="2" customFormat="1" ht="15.75" customHeight="1" x14ac:dyDescent="0.25">
      <c r="F2" s="2" t="s">
        <v>131</v>
      </c>
      <c r="G2" s="2" t="s">
        <v>132</v>
      </c>
      <c r="H2" s="2" t="s">
        <v>133</v>
      </c>
    </row>
    <row r="3" spans="1:8" x14ac:dyDescent="0.25">
      <c r="A3" t="s">
        <v>2</v>
      </c>
      <c r="E3">
        <v>1</v>
      </c>
    </row>
    <row r="4" spans="1:8" x14ac:dyDescent="0.25">
      <c r="A4" t="s">
        <v>3</v>
      </c>
      <c r="E4">
        <v>48</v>
      </c>
    </row>
    <row r="5" spans="1:8" x14ac:dyDescent="0.25">
      <c r="A5" t="s">
        <v>3</v>
      </c>
      <c r="D5" t="s">
        <v>4</v>
      </c>
      <c r="E5">
        <v>2</v>
      </c>
    </row>
    <row r="6" spans="1:8" x14ac:dyDescent="0.25">
      <c r="A6" t="s">
        <v>3</v>
      </c>
      <c r="D6" t="s">
        <v>5</v>
      </c>
      <c r="E6">
        <v>1</v>
      </c>
    </row>
    <row r="7" spans="1:8" x14ac:dyDescent="0.25">
      <c r="A7" t="s">
        <v>3</v>
      </c>
      <c r="D7" t="s">
        <v>6</v>
      </c>
      <c r="E7">
        <v>1</v>
      </c>
    </row>
    <row r="8" spans="1:8" x14ac:dyDescent="0.25">
      <c r="A8" t="s">
        <v>3</v>
      </c>
      <c r="D8" t="s">
        <v>7</v>
      </c>
      <c r="E8">
        <v>6</v>
      </c>
    </row>
    <row r="9" spans="1:8" x14ac:dyDescent="0.25">
      <c r="A9" t="s">
        <v>3</v>
      </c>
      <c r="D9" t="s">
        <v>8</v>
      </c>
      <c r="E9">
        <v>2</v>
      </c>
    </row>
    <row r="10" spans="1:8" x14ac:dyDescent="0.25">
      <c r="A10" t="s">
        <v>3</v>
      </c>
      <c r="D10" t="s">
        <v>9</v>
      </c>
      <c r="E10">
        <v>1</v>
      </c>
    </row>
    <row r="11" spans="1:8" x14ac:dyDescent="0.25">
      <c r="A11" t="s">
        <v>10</v>
      </c>
      <c r="E11">
        <v>5</v>
      </c>
    </row>
    <row r="12" spans="1:8" x14ac:dyDescent="0.25">
      <c r="A12" t="s">
        <v>11</v>
      </c>
      <c r="E12">
        <v>1</v>
      </c>
    </row>
    <row r="13" spans="1:8" x14ac:dyDescent="0.25">
      <c r="A13" t="s">
        <v>12</v>
      </c>
      <c r="E13">
        <v>1</v>
      </c>
    </row>
    <row r="14" spans="1:8" x14ac:dyDescent="0.25">
      <c r="A14" t="s">
        <v>13</v>
      </c>
      <c r="E14">
        <v>10</v>
      </c>
    </row>
    <row r="15" spans="1:8" x14ac:dyDescent="0.25">
      <c r="A15" t="s">
        <v>14</v>
      </c>
      <c r="E15">
        <v>2</v>
      </c>
    </row>
    <row r="16" spans="1:8" x14ac:dyDescent="0.25">
      <c r="A16" t="s">
        <v>15</v>
      </c>
      <c r="E16">
        <v>3</v>
      </c>
    </row>
    <row r="17" spans="1:10" x14ac:dyDescent="0.25">
      <c r="A17" t="s">
        <v>16</v>
      </c>
      <c r="E17">
        <v>1</v>
      </c>
    </row>
    <row r="18" spans="1:10" x14ac:dyDescent="0.25">
      <c r="A18" t="s">
        <v>17</v>
      </c>
      <c r="E18">
        <v>1</v>
      </c>
    </row>
    <row r="19" spans="1:10" x14ac:dyDescent="0.25">
      <c r="A19" t="s">
        <v>18</v>
      </c>
      <c r="E19">
        <v>12</v>
      </c>
    </row>
    <row r="20" spans="1:10" ht="15.75" thickBot="1" x14ac:dyDescent="0.3">
      <c r="A20" t="s">
        <v>19</v>
      </c>
      <c r="E20">
        <v>1</v>
      </c>
    </row>
    <row r="21" spans="1:10" ht="15.75" thickBot="1" x14ac:dyDescent="0.3">
      <c r="A21" t="s">
        <v>20</v>
      </c>
      <c r="B21" s="9" t="s">
        <v>100</v>
      </c>
      <c r="C21" s="7" t="s">
        <v>22</v>
      </c>
      <c r="D21" t="s">
        <v>22</v>
      </c>
      <c r="E21">
        <v>22</v>
      </c>
      <c r="F21">
        <f>E21/SUM(E$21:E$70)*100</f>
        <v>0.15372790161414296</v>
      </c>
      <c r="G21">
        <v>1.3886669685655662</v>
      </c>
      <c r="H21">
        <f>F21/G21</f>
        <v>0.11070177738362807</v>
      </c>
    </row>
    <row r="22" spans="1:10" ht="15.75" thickBot="1" x14ac:dyDescent="0.3">
      <c r="A22" t="s">
        <v>20</v>
      </c>
      <c r="B22" s="9" t="s">
        <v>123</v>
      </c>
      <c r="C22" s="8" t="s">
        <v>21</v>
      </c>
      <c r="D22" t="s">
        <v>21</v>
      </c>
      <c r="E22">
        <v>50</v>
      </c>
      <c r="F22">
        <f t="shared" ref="F22:F70" si="0">E22/SUM(E$21:E$70)*100</f>
        <v>0.34938159457759765</v>
      </c>
      <c r="G22">
        <v>9.509602171087192E-3</v>
      </c>
      <c r="H22">
        <f t="shared" ref="H22:H70" si="1">F22/G22</f>
        <v>36.739874948696659</v>
      </c>
    </row>
    <row r="23" spans="1:10" ht="15.75" thickBot="1" x14ac:dyDescent="0.3">
      <c r="A23" t="s">
        <v>20</v>
      </c>
      <c r="B23" s="9" t="s">
        <v>102</v>
      </c>
      <c r="C23" s="7" t="s">
        <v>24</v>
      </c>
      <c r="D23" t="s">
        <v>24</v>
      </c>
      <c r="E23">
        <v>132</v>
      </c>
      <c r="F23">
        <f t="shared" si="0"/>
        <v>0.92236740968485775</v>
      </c>
      <c r="G23">
        <v>1.1655039101307618</v>
      </c>
      <c r="H23">
        <f t="shared" si="1"/>
        <v>0.79138937387294928</v>
      </c>
    </row>
    <row r="24" spans="1:10" ht="15.75" thickBot="1" x14ac:dyDescent="0.3">
      <c r="A24" t="s">
        <v>20</v>
      </c>
      <c r="B24" s="9" t="s">
        <v>89</v>
      </c>
      <c r="C24" s="8" t="s">
        <v>23</v>
      </c>
      <c r="D24" t="s">
        <v>23</v>
      </c>
      <c r="E24">
        <v>28</v>
      </c>
      <c r="F24">
        <f t="shared" si="0"/>
        <v>0.1956536929634547</v>
      </c>
      <c r="G24">
        <v>2.3040118253059969</v>
      </c>
      <c r="H24">
        <f t="shared" si="1"/>
        <v>8.4918701724749107E-2</v>
      </c>
    </row>
    <row r="25" spans="1:10" ht="15.75" thickBot="1" x14ac:dyDescent="0.3">
      <c r="A25" t="s">
        <v>20</v>
      </c>
      <c r="B25" s="9" t="s">
        <v>74</v>
      </c>
      <c r="C25" s="7" t="s">
        <v>25</v>
      </c>
      <c r="D25" t="s">
        <v>25</v>
      </c>
      <c r="E25" s="1">
        <v>1999</v>
      </c>
      <c r="F25">
        <f t="shared" si="0"/>
        <v>13.968276151212356</v>
      </c>
      <c r="G25">
        <v>12.912088744274996</v>
      </c>
      <c r="H25">
        <f t="shared" si="1"/>
        <v>1.0817983385845034</v>
      </c>
    </row>
    <row r="26" spans="1:10" ht="15.75" thickBot="1" x14ac:dyDescent="0.3">
      <c r="A26" t="s">
        <v>20</v>
      </c>
      <c r="B26" s="9" t="s">
        <v>96</v>
      </c>
      <c r="C26" s="8" t="s">
        <v>26</v>
      </c>
      <c r="D26" t="s">
        <v>26</v>
      </c>
      <c r="E26">
        <v>177</v>
      </c>
      <c r="F26">
        <f t="shared" si="0"/>
        <v>1.2368108448046957</v>
      </c>
      <c r="G26">
        <v>1.7189700489126478</v>
      </c>
      <c r="H26">
        <f t="shared" si="1"/>
        <v>0.71950691961564606</v>
      </c>
    </row>
    <row r="27" spans="1:10" ht="15.75" thickBot="1" x14ac:dyDescent="0.3">
      <c r="A27" t="s">
        <v>20</v>
      </c>
      <c r="B27" s="9" t="s">
        <v>119</v>
      </c>
      <c r="C27" s="7" t="s">
        <v>27</v>
      </c>
      <c r="D27" t="s">
        <v>27</v>
      </c>
      <c r="E27">
        <v>76</v>
      </c>
      <c r="F27">
        <f t="shared" si="0"/>
        <v>0.53106002375794847</v>
      </c>
      <c r="G27">
        <v>0.14423742734389072</v>
      </c>
      <c r="H27">
        <f t="shared" si="1"/>
        <v>3.6818461999588754</v>
      </c>
    </row>
    <row r="28" spans="1:10" ht="15.75" thickBot="1" x14ac:dyDescent="0.3">
      <c r="A28" t="s">
        <v>20</v>
      </c>
      <c r="B28" s="9" t="s">
        <v>112</v>
      </c>
      <c r="C28" s="10" t="s">
        <v>29</v>
      </c>
      <c r="D28" t="s">
        <v>29</v>
      </c>
      <c r="E28">
        <v>23</v>
      </c>
      <c r="F28">
        <f t="shared" si="0"/>
        <v>0.16071553350569492</v>
      </c>
      <c r="G28">
        <v>0.3381573021313895</v>
      </c>
      <c r="H28">
        <f t="shared" si="1"/>
        <v>0.4752685584274316</v>
      </c>
    </row>
    <row r="29" spans="1:10" ht="15.75" thickBot="1" x14ac:dyDescent="0.3">
      <c r="A29" t="s">
        <v>20</v>
      </c>
      <c r="B29" s="9" t="s">
        <v>91</v>
      </c>
      <c r="C29" s="7" t="s">
        <v>30</v>
      </c>
      <c r="D29" t="s">
        <v>30</v>
      </c>
      <c r="E29">
        <v>648</v>
      </c>
      <c r="F29">
        <f t="shared" si="0"/>
        <v>4.5279854657256653</v>
      </c>
      <c r="G29">
        <v>2.1720136107608004</v>
      </c>
      <c r="H29">
        <f t="shared" si="1"/>
        <v>2.0846947934822695</v>
      </c>
    </row>
    <row r="30" spans="1:10" ht="15.75" thickBot="1" x14ac:dyDescent="0.3">
      <c r="A30" t="s">
        <v>20</v>
      </c>
      <c r="B30" s="9" t="s">
        <v>87</v>
      </c>
      <c r="C30" s="8" t="s">
        <v>31</v>
      </c>
      <c r="D30" t="s">
        <v>31</v>
      </c>
      <c r="E30">
        <v>246</v>
      </c>
      <c r="F30">
        <f t="shared" si="0"/>
        <v>1.7189574453217806</v>
      </c>
      <c r="G30">
        <v>2.3644996826785571</v>
      </c>
      <c r="H30">
        <f t="shared" si="1"/>
        <v>0.72698569507715383</v>
      </c>
    </row>
    <row r="31" spans="1:10" ht="15.75" thickBot="1" x14ac:dyDescent="0.3">
      <c r="A31" t="s">
        <v>20</v>
      </c>
      <c r="B31" s="9" t="s">
        <v>116</v>
      </c>
      <c r="C31" s="7" t="s">
        <v>32</v>
      </c>
      <c r="D31" t="s">
        <v>32</v>
      </c>
      <c r="E31">
        <v>48</v>
      </c>
      <c r="F31">
        <f t="shared" si="0"/>
        <v>0.33540633079449372</v>
      </c>
      <c r="G31">
        <v>0.181906446673887</v>
      </c>
      <c r="H31">
        <f t="shared" si="1"/>
        <v>1.8438397150145747</v>
      </c>
    </row>
    <row r="32" spans="1:10" ht="15.75" thickBot="1" x14ac:dyDescent="0.3">
      <c r="A32" t="s">
        <v>20</v>
      </c>
      <c r="B32" s="9" t="s">
        <v>93</v>
      </c>
      <c r="C32" s="8" t="s">
        <v>34</v>
      </c>
      <c r="D32" t="s">
        <v>34</v>
      </c>
      <c r="E32">
        <v>133</v>
      </c>
      <c r="F32">
        <f t="shared" si="0"/>
        <v>0.9293550415764098</v>
      </c>
      <c r="G32">
        <v>1.9941768979757932</v>
      </c>
      <c r="H32">
        <f t="shared" si="1"/>
        <v>0.46603440372805433</v>
      </c>
      <c r="J32" s="7"/>
    </row>
    <row r="33" spans="1:8" ht="15.75" thickBot="1" x14ac:dyDescent="0.3">
      <c r="A33" t="s">
        <v>20</v>
      </c>
      <c r="B33" s="9" t="s">
        <v>79</v>
      </c>
      <c r="C33" s="7" t="s">
        <v>35</v>
      </c>
      <c r="D33" t="s">
        <v>35</v>
      </c>
      <c r="E33">
        <v>472</v>
      </c>
      <c r="F33">
        <f t="shared" si="0"/>
        <v>3.2981622528125221</v>
      </c>
      <c r="G33">
        <v>4.5146881884890266</v>
      </c>
      <c r="H33">
        <f t="shared" si="1"/>
        <v>0.7305404305045371</v>
      </c>
    </row>
    <row r="34" spans="1:8" ht="15.75" thickBot="1" x14ac:dyDescent="0.3">
      <c r="A34" t="s">
        <v>20</v>
      </c>
      <c r="B34" s="9" t="s">
        <v>83</v>
      </c>
      <c r="C34" s="8" t="s">
        <v>36</v>
      </c>
      <c r="D34" t="s">
        <v>36</v>
      </c>
      <c r="E34">
        <v>135</v>
      </c>
      <c r="F34">
        <f t="shared" si="0"/>
        <v>0.94333030535951357</v>
      </c>
      <c r="G34">
        <v>2.8382385846180194</v>
      </c>
      <c r="H34">
        <f t="shared" si="1"/>
        <v>0.33236469635496496</v>
      </c>
    </row>
    <row r="35" spans="1:8" ht="15.75" thickBot="1" x14ac:dyDescent="0.3">
      <c r="A35" t="s">
        <v>20</v>
      </c>
      <c r="B35" s="9" t="s">
        <v>75</v>
      </c>
      <c r="C35" s="7" t="s">
        <v>33</v>
      </c>
      <c r="D35" t="s">
        <v>33</v>
      </c>
      <c r="E35">
        <v>210</v>
      </c>
      <c r="F35">
        <f t="shared" si="0"/>
        <v>1.4674026972259102</v>
      </c>
      <c r="G35">
        <v>7.4408066601871052</v>
      </c>
      <c r="H35">
        <f t="shared" si="1"/>
        <v>0.19721016339228617</v>
      </c>
    </row>
    <row r="36" spans="1:8" ht="15.75" thickBot="1" x14ac:dyDescent="0.3">
      <c r="A36" t="s">
        <v>20</v>
      </c>
      <c r="B36" s="9" t="s">
        <v>80</v>
      </c>
      <c r="C36" s="8" t="s">
        <v>37</v>
      </c>
      <c r="D36" t="s">
        <v>37</v>
      </c>
      <c r="E36">
        <v>41</v>
      </c>
      <c r="F36">
        <f t="shared" si="0"/>
        <v>0.28649290755363005</v>
      </c>
      <c r="G36">
        <v>4.3068400631716939</v>
      </c>
      <c r="H36">
        <f t="shared" si="1"/>
        <v>6.6520442679881539E-2</v>
      </c>
    </row>
    <row r="37" spans="1:8" ht="15.75" thickBot="1" x14ac:dyDescent="0.3">
      <c r="A37" t="s">
        <v>20</v>
      </c>
      <c r="B37" s="9" t="s">
        <v>97</v>
      </c>
      <c r="C37" s="7" t="s">
        <v>38</v>
      </c>
      <c r="D37" t="s">
        <v>38</v>
      </c>
      <c r="E37">
        <v>142</v>
      </c>
      <c r="F37">
        <f t="shared" si="0"/>
        <v>0.99224372860037735</v>
      </c>
      <c r="G37">
        <v>1.5268197090048834</v>
      </c>
      <c r="H37">
        <f t="shared" si="1"/>
        <v>0.64987615941051735</v>
      </c>
    </row>
    <row r="38" spans="1:8" ht="15.75" thickBot="1" x14ac:dyDescent="0.3">
      <c r="A38" t="s">
        <v>20</v>
      </c>
      <c r="B38" s="9" t="s">
        <v>107</v>
      </c>
      <c r="C38" s="8" t="s">
        <v>39</v>
      </c>
      <c r="D38" t="s">
        <v>39</v>
      </c>
      <c r="E38">
        <v>36</v>
      </c>
      <c r="F38">
        <f t="shared" si="0"/>
        <v>0.25155474809587031</v>
      </c>
      <c r="G38">
        <v>0.79188887619383719</v>
      </c>
      <c r="H38">
        <f t="shared" si="1"/>
        <v>0.31766420221098696</v>
      </c>
    </row>
    <row r="39" spans="1:8" ht="15.75" thickBot="1" x14ac:dyDescent="0.3">
      <c r="A39" t="s">
        <v>20</v>
      </c>
      <c r="B39" s="9" t="s">
        <v>118</v>
      </c>
      <c r="C39" s="7" t="s">
        <v>42</v>
      </c>
      <c r="D39" t="s">
        <v>42</v>
      </c>
      <c r="E39">
        <v>61</v>
      </c>
      <c r="F39">
        <f t="shared" si="0"/>
        <v>0.42624554538466913</v>
      </c>
      <c r="G39">
        <v>0.14801658615979485</v>
      </c>
      <c r="H39">
        <f t="shared" si="1"/>
        <v>2.8797147430795733</v>
      </c>
    </row>
    <row r="40" spans="1:8" ht="15.75" thickBot="1" x14ac:dyDescent="0.3">
      <c r="A40" t="s">
        <v>20</v>
      </c>
      <c r="B40" s="9" t="s">
        <v>109</v>
      </c>
      <c r="C40" s="8" t="s">
        <v>41</v>
      </c>
      <c r="D40" t="s">
        <v>41</v>
      </c>
      <c r="E40">
        <v>119</v>
      </c>
      <c r="F40">
        <f t="shared" si="0"/>
        <v>0.83152819509468234</v>
      </c>
      <c r="G40">
        <v>0.58738993711820786</v>
      </c>
      <c r="H40">
        <f t="shared" si="1"/>
        <v>1.4156323466728771</v>
      </c>
    </row>
    <row r="41" spans="1:8" ht="15.75" thickBot="1" x14ac:dyDescent="0.3">
      <c r="A41" t="s">
        <v>20</v>
      </c>
      <c r="B41" s="9" t="s">
        <v>120</v>
      </c>
      <c r="C41" s="7" t="s">
        <v>40</v>
      </c>
      <c r="D41" t="s">
        <v>40</v>
      </c>
      <c r="E41">
        <v>412</v>
      </c>
      <c r="F41">
        <f t="shared" si="0"/>
        <v>2.8789043393194049</v>
      </c>
      <c r="G41">
        <v>0.10851099773921374</v>
      </c>
      <c r="H41">
        <f t="shared" si="1"/>
        <v>26.530991321619979</v>
      </c>
    </row>
    <row r="42" spans="1:8" ht="15.75" thickBot="1" x14ac:dyDescent="0.3">
      <c r="A42" t="s">
        <v>20</v>
      </c>
      <c r="B42" s="9" t="s">
        <v>92</v>
      </c>
      <c r="C42" s="8" t="s">
        <v>43</v>
      </c>
      <c r="D42" t="s">
        <v>43</v>
      </c>
      <c r="E42" s="1">
        <v>1023</v>
      </c>
      <c r="F42">
        <f t="shared" si="0"/>
        <v>7.148347425057648</v>
      </c>
      <c r="G42">
        <v>2.0803150174852147</v>
      </c>
      <c r="H42">
        <f t="shared" si="1"/>
        <v>3.4361850801321983</v>
      </c>
    </row>
    <row r="43" spans="1:8" ht="15.75" thickBot="1" x14ac:dyDescent="0.3">
      <c r="A43" t="s">
        <v>20</v>
      </c>
      <c r="B43" s="9" t="s">
        <v>78</v>
      </c>
      <c r="C43" s="7" t="s">
        <v>44</v>
      </c>
      <c r="D43" t="s">
        <v>44</v>
      </c>
      <c r="E43">
        <v>274</v>
      </c>
      <c r="F43">
        <f t="shared" si="0"/>
        <v>1.9146111382852351</v>
      </c>
      <c r="G43">
        <v>4.7946715756726146</v>
      </c>
      <c r="H43">
        <f t="shared" si="1"/>
        <v>0.39932060164447158</v>
      </c>
    </row>
    <row r="44" spans="1:8" ht="15.75" thickBot="1" x14ac:dyDescent="0.3">
      <c r="A44" t="s">
        <v>20</v>
      </c>
      <c r="B44" s="9" t="s">
        <v>98</v>
      </c>
      <c r="C44" s="8" t="s">
        <v>46</v>
      </c>
      <c r="D44" t="s">
        <v>46</v>
      </c>
      <c r="E44">
        <v>26</v>
      </c>
      <c r="F44">
        <f t="shared" si="0"/>
        <v>0.18167842918035079</v>
      </c>
      <c r="G44">
        <v>1.4604022689896756</v>
      </c>
      <c r="H44">
        <f t="shared" si="1"/>
        <v>0.12440300391072261</v>
      </c>
    </row>
    <row r="45" spans="1:8" ht="15.75" thickBot="1" x14ac:dyDescent="0.3">
      <c r="A45" t="s">
        <v>20</v>
      </c>
      <c r="B45" s="9" t="s">
        <v>86</v>
      </c>
      <c r="C45" s="7" t="s">
        <v>45</v>
      </c>
      <c r="D45" t="s">
        <v>45</v>
      </c>
      <c r="E45">
        <v>218</v>
      </c>
      <c r="F45">
        <f t="shared" si="0"/>
        <v>1.5233037523583257</v>
      </c>
      <c r="G45">
        <v>2.4962749173173679</v>
      </c>
      <c r="H45">
        <f t="shared" si="1"/>
        <v>0.61023076496532291</v>
      </c>
    </row>
    <row r="46" spans="1:8" ht="15.75" thickBot="1" x14ac:dyDescent="0.3">
      <c r="A46" t="s">
        <v>20</v>
      </c>
      <c r="B46" s="9" t="s">
        <v>103</v>
      </c>
      <c r="C46" s="8" t="s">
        <v>47</v>
      </c>
      <c r="D46" t="s">
        <v>47</v>
      </c>
      <c r="E46">
        <v>13</v>
      </c>
      <c r="F46">
        <f t="shared" si="0"/>
        <v>9.0839214590175396E-2</v>
      </c>
      <c r="G46">
        <v>1.0314859744460876</v>
      </c>
      <c r="H46">
        <f t="shared" si="1"/>
        <v>8.8066359447065146E-2</v>
      </c>
    </row>
    <row r="47" spans="1:8" ht="15.75" thickBot="1" x14ac:dyDescent="0.3">
      <c r="A47" t="s">
        <v>20</v>
      </c>
      <c r="B47" s="9" t="s">
        <v>76</v>
      </c>
      <c r="C47" s="7" t="s">
        <v>50</v>
      </c>
      <c r="D47" t="s">
        <v>50</v>
      </c>
      <c r="E47">
        <v>61</v>
      </c>
      <c r="F47">
        <f t="shared" si="0"/>
        <v>0.42624554538466913</v>
      </c>
      <c r="G47">
        <v>6.0365109037679083</v>
      </c>
      <c r="H47">
        <f t="shared" si="1"/>
        <v>7.0611244173950288E-2</v>
      </c>
    </row>
    <row r="48" spans="1:8" ht="15.75" thickBot="1" x14ac:dyDescent="0.3">
      <c r="A48" t="s">
        <v>20</v>
      </c>
      <c r="B48" s="9" t="s">
        <v>117</v>
      </c>
      <c r="C48" s="8" t="s">
        <v>54</v>
      </c>
      <c r="D48" t="s">
        <v>54</v>
      </c>
      <c r="E48">
        <v>36</v>
      </c>
      <c r="F48">
        <f t="shared" si="0"/>
        <v>0.25155474809587031</v>
      </c>
      <c r="G48">
        <v>0.16723492978943336</v>
      </c>
      <c r="H48">
        <f t="shared" si="1"/>
        <v>1.5041998009184123</v>
      </c>
    </row>
    <row r="49" spans="1:8" ht="15.75" thickBot="1" x14ac:dyDescent="0.3">
      <c r="A49" t="s">
        <v>20</v>
      </c>
      <c r="B49" s="9" t="s">
        <v>121</v>
      </c>
      <c r="C49" s="7" t="s">
        <v>51</v>
      </c>
      <c r="D49" t="s">
        <v>51</v>
      </c>
      <c r="E49">
        <v>233</v>
      </c>
      <c r="F49">
        <f t="shared" si="0"/>
        <v>1.6281182307316049</v>
      </c>
      <c r="G49">
        <v>5.8883243480190951E-2</v>
      </c>
      <c r="H49">
        <f t="shared" si="1"/>
        <v>27.649941384076847</v>
      </c>
    </row>
    <row r="50" spans="1:8" ht="15.75" thickBot="1" x14ac:dyDescent="0.3">
      <c r="A50" t="s">
        <v>20</v>
      </c>
      <c r="B50" s="9" t="s">
        <v>113</v>
      </c>
      <c r="C50" s="8" t="s">
        <v>52</v>
      </c>
      <c r="D50" t="s">
        <v>52</v>
      </c>
      <c r="E50">
        <v>632</v>
      </c>
      <c r="F50">
        <f t="shared" si="0"/>
        <v>4.4161833554608343</v>
      </c>
      <c r="G50">
        <v>0.28744465947249159</v>
      </c>
      <c r="H50">
        <f t="shared" si="1"/>
        <v>15.363595077971738</v>
      </c>
    </row>
    <row r="51" spans="1:8" ht="15.75" thickBot="1" x14ac:dyDescent="0.3">
      <c r="A51" t="s">
        <v>20</v>
      </c>
      <c r="B51" s="9" t="s">
        <v>106</v>
      </c>
      <c r="C51" s="7" t="s">
        <v>53</v>
      </c>
      <c r="D51" t="s">
        <v>53</v>
      </c>
      <c r="E51">
        <v>295</v>
      </c>
      <c r="F51">
        <f t="shared" si="0"/>
        <v>2.0613514080078263</v>
      </c>
      <c r="G51">
        <v>0.80263987341607412</v>
      </c>
      <c r="H51">
        <f t="shared" si="1"/>
        <v>2.5682145583356268</v>
      </c>
    </row>
    <row r="52" spans="1:8" ht="15.75" thickBot="1" x14ac:dyDescent="0.3">
      <c r="A52" t="s">
        <v>20</v>
      </c>
      <c r="B52" s="9" t="s">
        <v>99</v>
      </c>
      <c r="C52" s="8" t="s">
        <v>55</v>
      </c>
      <c r="D52" t="s">
        <v>55</v>
      </c>
      <c r="E52">
        <v>754</v>
      </c>
      <c r="F52">
        <f t="shared" si="0"/>
        <v>5.2686744462301727</v>
      </c>
      <c r="G52">
        <v>1.4171873607427377</v>
      </c>
      <c r="H52">
        <f t="shared" si="1"/>
        <v>3.7176978797418139</v>
      </c>
    </row>
    <row r="53" spans="1:8" ht="15.75" thickBot="1" x14ac:dyDescent="0.3">
      <c r="A53" t="s">
        <v>20</v>
      </c>
      <c r="B53" s="9" t="s">
        <v>82</v>
      </c>
      <c r="C53" s="7" t="s">
        <v>48</v>
      </c>
      <c r="D53" t="s">
        <v>48</v>
      </c>
      <c r="E53">
        <v>246</v>
      </c>
      <c r="F53">
        <f t="shared" si="0"/>
        <v>1.7189574453217806</v>
      </c>
      <c r="G53">
        <v>2.9553150960190187</v>
      </c>
      <c r="H53">
        <f t="shared" si="1"/>
        <v>0.58164946527607708</v>
      </c>
    </row>
    <row r="54" spans="1:8" ht="15.75" thickBot="1" x14ac:dyDescent="0.3">
      <c r="A54" t="s">
        <v>20</v>
      </c>
      <c r="B54" s="9" t="s">
        <v>90</v>
      </c>
      <c r="C54" s="8" t="s">
        <v>49</v>
      </c>
      <c r="D54" t="s">
        <v>49</v>
      </c>
      <c r="E54">
        <v>96</v>
      </c>
      <c r="F54">
        <f t="shared" si="0"/>
        <v>0.67081266158898745</v>
      </c>
      <c r="G54">
        <v>2.2759713307638272</v>
      </c>
      <c r="H54">
        <f t="shared" si="1"/>
        <v>0.29473686795688214</v>
      </c>
    </row>
    <row r="55" spans="1:8" ht="15.75" thickBot="1" x14ac:dyDescent="0.3">
      <c r="A55" t="s">
        <v>20</v>
      </c>
      <c r="B55" s="9" t="s">
        <v>88</v>
      </c>
      <c r="C55" s="7" t="s">
        <v>56</v>
      </c>
      <c r="D55" t="s">
        <v>56</v>
      </c>
      <c r="E55">
        <v>561</v>
      </c>
      <c r="F55">
        <f t="shared" si="0"/>
        <v>3.920061491160646</v>
      </c>
      <c r="G55">
        <v>2.3461912092581212</v>
      </c>
      <c r="H55">
        <f t="shared" si="1"/>
        <v>1.6708192732510456</v>
      </c>
    </row>
    <row r="56" spans="1:8" ht="15.75" thickBot="1" x14ac:dyDescent="0.3">
      <c r="A56" t="s">
        <v>20</v>
      </c>
      <c r="B56" s="9" t="s">
        <v>95</v>
      </c>
      <c r="C56" s="8" t="s">
        <v>57</v>
      </c>
      <c r="D56" t="s">
        <v>57</v>
      </c>
      <c r="E56">
        <v>37</v>
      </c>
      <c r="F56">
        <f t="shared" si="0"/>
        <v>0.2585423799874223</v>
      </c>
      <c r="G56">
        <v>1.7360808818296023</v>
      </c>
      <c r="H56">
        <f t="shared" si="1"/>
        <v>0.14892300392995078</v>
      </c>
    </row>
    <row r="57" spans="1:8" ht="15.75" thickBot="1" x14ac:dyDescent="0.3">
      <c r="A57" t="s">
        <v>20</v>
      </c>
      <c r="B57" s="9" t="s">
        <v>101</v>
      </c>
      <c r="C57" s="7" t="s">
        <v>58</v>
      </c>
      <c r="D57" t="s">
        <v>58</v>
      </c>
      <c r="E57">
        <v>581</v>
      </c>
      <c r="F57">
        <f t="shared" si="0"/>
        <v>4.0598141289916843</v>
      </c>
      <c r="G57">
        <v>1.2884008982831074</v>
      </c>
      <c r="H57">
        <f t="shared" si="1"/>
        <v>3.1510488190451409</v>
      </c>
    </row>
    <row r="58" spans="1:8" ht="15.75" thickBot="1" x14ac:dyDescent="0.3">
      <c r="A58" t="s">
        <v>20</v>
      </c>
      <c r="B58" s="9" t="s">
        <v>94</v>
      </c>
      <c r="C58" s="8" t="s">
        <v>59</v>
      </c>
      <c r="D58" t="s">
        <v>59</v>
      </c>
      <c r="E58">
        <v>616</v>
      </c>
      <c r="F58">
        <f t="shared" si="0"/>
        <v>4.3043812451960033</v>
      </c>
      <c r="G58">
        <v>1.7801041272969231</v>
      </c>
      <c r="H58">
        <f t="shared" si="1"/>
        <v>2.418050258516157</v>
      </c>
    </row>
    <row r="59" spans="1:8" ht="15.75" thickBot="1" x14ac:dyDescent="0.3">
      <c r="A59" t="s">
        <v>20</v>
      </c>
      <c r="B59" s="9" t="s">
        <v>122</v>
      </c>
      <c r="C59" s="7" t="s">
        <v>61</v>
      </c>
      <c r="D59" t="s">
        <v>61</v>
      </c>
      <c r="E59">
        <v>34</v>
      </c>
      <c r="F59">
        <f t="shared" si="0"/>
        <v>0.2375794843127664</v>
      </c>
      <c r="G59">
        <v>2.0216844845655946E-2</v>
      </c>
      <c r="H59">
        <f t="shared" si="1"/>
        <v>11.751560944675095</v>
      </c>
    </row>
    <row r="60" spans="1:8" ht="15.75" thickBot="1" x14ac:dyDescent="0.3">
      <c r="A60" t="s">
        <v>20</v>
      </c>
      <c r="B60" s="9" t="s">
        <v>108</v>
      </c>
      <c r="C60" s="13" t="s">
        <v>62</v>
      </c>
      <c r="D60" t="s">
        <v>62</v>
      </c>
      <c r="E60">
        <v>27</v>
      </c>
      <c r="F60">
        <f t="shared" si="0"/>
        <v>0.18866606107190273</v>
      </c>
      <c r="G60">
        <v>0.59446835711501445</v>
      </c>
      <c r="H60">
        <f t="shared" si="1"/>
        <v>0.31736939201862457</v>
      </c>
    </row>
    <row r="61" spans="1:8" ht="15.75" thickBot="1" x14ac:dyDescent="0.3">
      <c r="A61" t="s">
        <v>20</v>
      </c>
      <c r="B61" s="9" t="s">
        <v>85</v>
      </c>
      <c r="C61" s="7" t="s">
        <v>63</v>
      </c>
      <c r="D61" t="s">
        <v>63</v>
      </c>
      <c r="E61">
        <v>2</v>
      </c>
      <c r="F61">
        <f t="shared" si="0"/>
        <v>1.3975263783103906E-2</v>
      </c>
      <c r="G61">
        <v>2.6229709782143638</v>
      </c>
      <c r="H61">
        <f t="shared" si="1"/>
        <v>5.3280283690434983E-3</v>
      </c>
    </row>
    <row r="62" spans="1:8" ht="15.75" thickBot="1" x14ac:dyDescent="0.3">
      <c r="A62" t="s">
        <v>20</v>
      </c>
      <c r="B62" s="9" t="s">
        <v>105</v>
      </c>
      <c r="C62" s="8" t="s">
        <v>64</v>
      </c>
      <c r="D62" t="s">
        <v>64</v>
      </c>
      <c r="E62">
        <v>112</v>
      </c>
      <c r="F62">
        <f t="shared" si="0"/>
        <v>0.78261477185381878</v>
      </c>
      <c r="G62">
        <v>0.9248892381673568</v>
      </c>
      <c r="H62">
        <f t="shared" si="1"/>
        <v>0.84617134631661295</v>
      </c>
    </row>
    <row r="63" spans="1:8" ht="15.75" thickBot="1" x14ac:dyDescent="0.3">
      <c r="A63" t="s">
        <v>20</v>
      </c>
      <c r="B63" s="9" t="s">
        <v>77</v>
      </c>
      <c r="C63" s="7" t="s">
        <v>65</v>
      </c>
      <c r="D63" t="s">
        <v>65</v>
      </c>
      <c r="E63" s="1">
        <v>1155</v>
      </c>
      <c r="F63">
        <f t="shared" si="0"/>
        <v>8.0707148347425051</v>
      </c>
      <c r="G63">
        <v>5.8613160120373022</v>
      </c>
      <c r="H63">
        <f t="shared" si="1"/>
        <v>1.3769458630395959</v>
      </c>
    </row>
    <row r="64" spans="1:8" ht="15.75" thickBot="1" x14ac:dyDescent="0.3">
      <c r="A64" t="s">
        <v>20</v>
      </c>
      <c r="B64" s="9" t="s">
        <v>110</v>
      </c>
      <c r="C64" s="8" t="s">
        <v>66</v>
      </c>
      <c r="D64" t="s">
        <v>66</v>
      </c>
      <c r="E64">
        <v>71</v>
      </c>
      <c r="F64">
        <f t="shared" si="0"/>
        <v>0.49612186430018868</v>
      </c>
      <c r="G64">
        <v>0.46498574858286873</v>
      </c>
      <c r="H64">
        <f t="shared" si="1"/>
        <v>1.0669614408876253</v>
      </c>
    </row>
    <row r="65" spans="1:8" ht="15.75" thickBot="1" x14ac:dyDescent="0.3">
      <c r="A65" t="s">
        <v>20</v>
      </c>
      <c r="B65" s="9" t="s">
        <v>114</v>
      </c>
      <c r="C65" s="7" t="s">
        <v>68</v>
      </c>
      <c r="D65" t="s">
        <v>68</v>
      </c>
      <c r="E65">
        <v>32</v>
      </c>
      <c r="F65">
        <f t="shared" si="0"/>
        <v>0.2236042205296625</v>
      </c>
      <c r="G65">
        <v>0.22043709401950276</v>
      </c>
      <c r="H65">
        <f t="shared" si="1"/>
        <v>1.0143674844029633</v>
      </c>
    </row>
    <row r="66" spans="1:8" ht="15.75" thickBot="1" x14ac:dyDescent="0.3">
      <c r="A66" t="s">
        <v>20</v>
      </c>
      <c r="B66" s="9" t="s">
        <v>104</v>
      </c>
      <c r="C66" s="8" t="s">
        <v>67</v>
      </c>
      <c r="D66" t="s">
        <v>67</v>
      </c>
      <c r="E66">
        <v>107</v>
      </c>
      <c r="F66">
        <f t="shared" si="0"/>
        <v>0.74767661239605898</v>
      </c>
      <c r="G66">
        <v>0.93514855768406602</v>
      </c>
      <c r="H66">
        <f t="shared" si="1"/>
        <v>0.79952709786315768</v>
      </c>
    </row>
    <row r="67" spans="1:8" ht="15.75" thickBot="1" x14ac:dyDescent="0.3">
      <c r="A67" t="s">
        <v>20</v>
      </c>
      <c r="B67" s="9" t="s">
        <v>84</v>
      </c>
      <c r="C67" s="7" t="s">
        <v>69</v>
      </c>
      <c r="D67" t="s">
        <v>69</v>
      </c>
      <c r="E67">
        <v>890</v>
      </c>
      <c r="F67">
        <f t="shared" si="0"/>
        <v>6.218992383481238</v>
      </c>
      <c r="G67">
        <v>2.7817206110127368</v>
      </c>
      <c r="H67">
        <f t="shared" si="1"/>
        <v>2.2356639120623614</v>
      </c>
    </row>
    <row r="68" spans="1:8" ht="15.75" thickBot="1" x14ac:dyDescent="0.3">
      <c r="A68" t="s">
        <v>20</v>
      </c>
      <c r="B68" s="9" t="s">
        <v>115</v>
      </c>
      <c r="C68" s="8" t="s">
        <v>71</v>
      </c>
      <c r="D68" t="s">
        <v>70</v>
      </c>
      <c r="E68">
        <v>963</v>
      </c>
      <c r="F68">
        <f t="shared" si="0"/>
        <v>6.7290895115645304</v>
      </c>
      <c r="G68">
        <v>0.19355974120284528</v>
      </c>
      <c r="H68">
        <f t="shared" si="1"/>
        <v>34.764923065859186</v>
      </c>
    </row>
    <row r="69" spans="1:8" ht="15.75" thickBot="1" x14ac:dyDescent="0.3">
      <c r="A69" t="s">
        <v>20</v>
      </c>
      <c r="B69" s="9" t="s">
        <v>81</v>
      </c>
      <c r="C69" s="7" t="s">
        <v>70</v>
      </c>
      <c r="D69" t="s">
        <v>71</v>
      </c>
      <c r="E69">
        <v>2</v>
      </c>
      <c r="F69">
        <f t="shared" si="0"/>
        <v>1.3975263783103906E-2</v>
      </c>
      <c r="G69">
        <v>3.0177979924785259</v>
      </c>
      <c r="H69">
        <f t="shared" si="1"/>
        <v>4.6309474053384146E-3</v>
      </c>
    </row>
    <row r="70" spans="1:8" ht="15.75" thickBot="1" x14ac:dyDescent="0.3">
      <c r="A70" t="s">
        <v>20</v>
      </c>
      <c r="B70" s="9" t="s">
        <v>111</v>
      </c>
      <c r="C70" s="11" t="s">
        <v>72</v>
      </c>
      <c r="D70" t="s">
        <v>72</v>
      </c>
      <c r="E70">
        <v>4</v>
      </c>
      <c r="F70">
        <f t="shared" si="0"/>
        <v>2.7950527566207813E-2</v>
      </c>
      <c r="G70">
        <v>0.39043248700220679</v>
      </c>
      <c r="H70">
        <f t="shared" si="1"/>
        <v>7.1588631829322721E-2</v>
      </c>
    </row>
    <row r="71" spans="1:8" ht="15.75" thickBot="1" x14ac:dyDescent="0.3">
      <c r="A71" t="s">
        <v>20</v>
      </c>
      <c r="B71" s="9" t="s">
        <v>126</v>
      </c>
      <c r="C71" s="14"/>
      <c r="D71" t="s">
        <v>60</v>
      </c>
      <c r="E71">
        <v>150</v>
      </c>
      <c r="G71" s="15"/>
    </row>
    <row r="72" spans="1:8" x14ac:dyDescent="0.25">
      <c r="A72" t="s">
        <v>20</v>
      </c>
      <c r="B72" s="9" t="s">
        <v>125</v>
      </c>
      <c r="C72" s="12"/>
      <c r="D72" t="s">
        <v>28</v>
      </c>
      <c r="E72">
        <v>6</v>
      </c>
      <c r="G72" s="15"/>
    </row>
  </sheetData>
  <autoFilter ref="A1:E72">
    <sortState ref="A21:E72">
      <sortCondition ref="D1:D72"/>
    </sortState>
  </autoFilter>
  <sortState ref="A21:G72">
    <sortCondition ref="B21"/>
  </sortState>
  <conditionalFormatting sqref="E21:F7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{3EA8B681-7930-43A7-8D2A-422E169D0C58}</x14:id>
        </ext>
      </extLst>
    </cfRule>
  </conditionalFormatting>
  <conditionalFormatting sqref="H21:H7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{8D09E689-76F3-46DC-8664-7752A1D432CD}</x14:id>
        </ext>
      </extLst>
    </cfRule>
  </conditionalFormatting>
  <conditionalFormatting sqref="I21:I7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{0691CB88-8F5D-47A8-9DF5-2F6B5846116F}</x14:id>
        </ext>
      </extLst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A8B681-7930-43A7-8D2A-422E169D0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E21:F72</xm:sqref>
        </x14:conditionalFormatting>
        <x14:conditionalFormatting xmlns:xm="http://schemas.microsoft.com/office/excel/2006/main">
          <x14:cfRule type="dataBar" id="{8D09E689-76F3-46DC-8664-7752A1D432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H21:H70</xm:sqref>
        </x14:conditionalFormatting>
        <x14:conditionalFormatting xmlns:xm="http://schemas.microsoft.com/office/excel/2006/main">
          <x14:cfRule type="dataBar" id="{0691CB88-8F5D-47A8-9DF5-2F6B58461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I21:I70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6" workbookViewId="0">
      <selection activeCell="D2" sqref="D2:D51"/>
    </sheetView>
  </sheetViews>
  <sheetFormatPr defaultRowHeight="15" x14ac:dyDescent="0.25"/>
  <cols>
    <col min="2" max="2" width="11.85546875" customWidth="1"/>
    <col min="3" max="3" width="9.85546875" bestFit="1" customWidth="1"/>
    <col min="4" max="4" width="5" customWidth="1"/>
    <col min="5" max="5" width="9.85546875" bestFit="1" customWidth="1"/>
    <col min="6" max="6" width="6.42578125" bestFit="1" customWidth="1"/>
  </cols>
  <sheetData>
    <row r="1" spans="1:8" ht="96.75" thickBot="1" x14ac:dyDescent="0.3">
      <c r="A1" t="s">
        <v>127</v>
      </c>
      <c r="B1" t="s">
        <v>1</v>
      </c>
      <c r="C1" s="16" t="s">
        <v>128</v>
      </c>
      <c r="D1" s="16" t="s">
        <v>129</v>
      </c>
      <c r="E1" s="17" t="s">
        <v>128</v>
      </c>
      <c r="F1" s="17" t="s">
        <v>130</v>
      </c>
      <c r="G1" s="16" t="s">
        <v>129</v>
      </c>
    </row>
    <row r="2" spans="1:8" ht="15.75" thickBot="1" x14ac:dyDescent="0.3">
      <c r="A2" s="6">
        <v>27</v>
      </c>
      <c r="B2" s="3" t="s">
        <v>100</v>
      </c>
      <c r="C2" s="4">
        <v>4951075</v>
      </c>
      <c r="D2" s="5">
        <v>1.4</v>
      </c>
      <c r="E2" s="4">
        <v>4951075</v>
      </c>
      <c r="F2" s="5">
        <v>100</v>
      </c>
      <c r="G2" s="5">
        <v>1.389</v>
      </c>
      <c r="H2">
        <f>(C2/SUM($C$2:$C$51))*100</f>
        <v>1.3886669685655662</v>
      </c>
    </row>
    <row r="3" spans="1:8" ht="15.75" thickBot="1" x14ac:dyDescent="0.3">
      <c r="A3" s="6">
        <v>50</v>
      </c>
      <c r="B3" s="3" t="s">
        <v>123</v>
      </c>
      <c r="C3" s="4">
        <v>33905</v>
      </c>
      <c r="D3" s="5">
        <v>0</v>
      </c>
      <c r="E3" s="4">
        <v>33905</v>
      </c>
      <c r="F3" s="5">
        <v>100</v>
      </c>
      <c r="G3" s="5">
        <v>0.01</v>
      </c>
      <c r="H3">
        <f t="shared" ref="H3:H51" si="0">(C3/SUM($C$2:$C$51))*100</f>
        <v>9.509602171087192E-3</v>
      </c>
    </row>
    <row r="4" spans="1:8" ht="15.75" thickBot="1" x14ac:dyDescent="0.3">
      <c r="A4" s="6">
        <v>29</v>
      </c>
      <c r="B4" s="3" t="s">
        <v>102</v>
      </c>
      <c r="C4" s="4">
        <v>4155422</v>
      </c>
      <c r="D4" s="5">
        <v>1.2</v>
      </c>
      <c r="E4" s="4">
        <v>4155422</v>
      </c>
      <c r="F4" s="5">
        <v>100</v>
      </c>
      <c r="G4" s="5">
        <v>1.1659999999999999</v>
      </c>
      <c r="H4">
        <f t="shared" si="0"/>
        <v>1.1655039101307618</v>
      </c>
    </row>
    <row r="5" spans="1:8" ht="15.75" thickBot="1" x14ac:dyDescent="0.3">
      <c r="A5" s="6">
        <v>16</v>
      </c>
      <c r="B5" s="3" t="s">
        <v>89</v>
      </c>
      <c r="C5" s="4">
        <v>8214594</v>
      </c>
      <c r="D5" s="5">
        <v>2.2999999999999998</v>
      </c>
      <c r="E5" s="4">
        <v>8214594</v>
      </c>
      <c r="F5" s="5">
        <v>100</v>
      </c>
      <c r="G5" s="5">
        <v>2.3039999999999998</v>
      </c>
      <c r="H5">
        <f t="shared" si="0"/>
        <v>2.3040118253059969</v>
      </c>
    </row>
    <row r="6" spans="1:8" ht="15.75" thickBot="1" x14ac:dyDescent="0.3">
      <c r="A6" s="6">
        <v>1</v>
      </c>
      <c r="B6" s="3" t="s">
        <v>74</v>
      </c>
      <c r="C6" s="4">
        <v>46036034</v>
      </c>
      <c r="D6" s="5">
        <v>12.9</v>
      </c>
      <c r="E6" s="4">
        <v>46036034</v>
      </c>
      <c r="F6" s="5">
        <v>100</v>
      </c>
      <c r="G6" s="5">
        <v>12.912000000000001</v>
      </c>
      <c r="H6">
        <f t="shared" si="0"/>
        <v>12.912088744274996</v>
      </c>
    </row>
    <row r="7" spans="1:8" ht="15.75" thickBot="1" x14ac:dyDescent="0.3">
      <c r="A7" s="6">
        <v>23</v>
      </c>
      <c r="B7" s="3" t="s">
        <v>96</v>
      </c>
      <c r="C7" s="4">
        <v>6128719</v>
      </c>
      <c r="D7" s="5">
        <v>1.7</v>
      </c>
      <c r="E7" s="4">
        <v>6128719</v>
      </c>
      <c r="F7" s="5">
        <v>100</v>
      </c>
      <c r="G7" s="5">
        <v>1.7190000000000001</v>
      </c>
      <c r="H7">
        <f t="shared" si="0"/>
        <v>1.7189700489126478</v>
      </c>
    </row>
    <row r="8" spans="1:8" ht="15.75" thickBot="1" x14ac:dyDescent="0.3">
      <c r="A8" s="6">
        <v>46</v>
      </c>
      <c r="B8" s="3" t="s">
        <v>119</v>
      </c>
      <c r="C8" s="4">
        <v>514256</v>
      </c>
      <c r="D8" s="5">
        <v>0.1</v>
      </c>
      <c r="E8" s="4">
        <v>514256</v>
      </c>
      <c r="F8" s="5">
        <v>100</v>
      </c>
      <c r="G8" s="5">
        <v>0.14399999999999999</v>
      </c>
      <c r="H8">
        <f t="shared" si="0"/>
        <v>0.14423742734389072</v>
      </c>
    </row>
    <row r="9" spans="1:8" ht="15.75" thickBot="1" x14ac:dyDescent="0.3">
      <c r="A9" s="6">
        <v>39</v>
      </c>
      <c r="B9" s="3" t="s">
        <v>112</v>
      </c>
      <c r="C9" s="4">
        <v>1205647</v>
      </c>
      <c r="D9" s="5">
        <v>0.3</v>
      </c>
      <c r="E9" s="4">
        <v>1205647</v>
      </c>
      <c r="F9" s="5">
        <v>100</v>
      </c>
      <c r="G9" s="5">
        <v>0.33800000000000002</v>
      </c>
      <c r="H9">
        <f t="shared" si="0"/>
        <v>0.3381573021313895</v>
      </c>
    </row>
    <row r="10" spans="1:8" ht="15.75" thickBot="1" x14ac:dyDescent="0.3">
      <c r="A10" s="6">
        <v>18</v>
      </c>
      <c r="B10" s="3" t="s">
        <v>91</v>
      </c>
      <c r="C10" s="4">
        <v>7743975</v>
      </c>
      <c r="D10" s="5">
        <v>2.2000000000000002</v>
      </c>
      <c r="E10" s="4">
        <v>7743975</v>
      </c>
      <c r="F10" s="5">
        <v>100</v>
      </c>
      <c r="G10" s="5">
        <v>2.1720000000000002</v>
      </c>
      <c r="H10">
        <f t="shared" si="0"/>
        <v>2.1720136107608004</v>
      </c>
    </row>
    <row r="11" spans="1:8" ht="15.75" thickBot="1" x14ac:dyDescent="0.3">
      <c r="A11" s="6">
        <v>14</v>
      </c>
      <c r="B11" s="3" t="s">
        <v>87</v>
      </c>
      <c r="C11" s="4">
        <v>8430254</v>
      </c>
      <c r="D11" s="5">
        <v>2.4</v>
      </c>
      <c r="E11" s="4">
        <v>8430254</v>
      </c>
      <c r="F11" s="5">
        <v>100</v>
      </c>
      <c r="G11" s="5">
        <v>2.3639999999999999</v>
      </c>
      <c r="H11">
        <f t="shared" si="0"/>
        <v>2.3644996826785571</v>
      </c>
    </row>
    <row r="12" spans="1:8" ht="15.75" thickBot="1" x14ac:dyDescent="0.3">
      <c r="A12" s="6">
        <v>43</v>
      </c>
      <c r="B12" s="3" t="s">
        <v>116</v>
      </c>
      <c r="C12" s="4">
        <v>648559</v>
      </c>
      <c r="D12" s="5">
        <v>0.2</v>
      </c>
      <c r="E12" s="4">
        <v>648559</v>
      </c>
      <c r="F12" s="5">
        <v>100</v>
      </c>
      <c r="G12" s="5">
        <v>0.182</v>
      </c>
      <c r="H12">
        <f t="shared" si="0"/>
        <v>0.181906446673887</v>
      </c>
    </row>
    <row r="13" spans="1:8" ht="15.75" thickBot="1" x14ac:dyDescent="0.3">
      <c r="A13" s="6">
        <v>20</v>
      </c>
      <c r="B13" s="3" t="s">
        <v>93</v>
      </c>
      <c r="C13" s="4">
        <v>7109926</v>
      </c>
      <c r="D13" s="5">
        <v>2</v>
      </c>
      <c r="E13" s="4">
        <v>7109926</v>
      </c>
      <c r="F13" s="5" t="e">
        <f>Sheet2!#REF!</f>
        <v>#REF!</v>
      </c>
      <c r="G13" s="5">
        <v>1.994</v>
      </c>
      <c r="H13">
        <f t="shared" si="0"/>
        <v>1.9941768979757932</v>
      </c>
    </row>
    <row r="14" spans="1:8" ht="15.75" thickBot="1" x14ac:dyDescent="0.3">
      <c r="A14" s="6">
        <v>6</v>
      </c>
      <c r="B14" s="3" t="s">
        <v>79</v>
      </c>
      <c r="C14" s="4">
        <v>16096415</v>
      </c>
      <c r="D14" s="5">
        <v>4.5</v>
      </c>
      <c r="E14" s="4">
        <v>16096415</v>
      </c>
      <c r="F14" s="5">
        <v>100</v>
      </c>
      <c r="G14" s="5">
        <v>4.5149999999999997</v>
      </c>
      <c r="H14">
        <f t="shared" si="0"/>
        <v>4.5146881884890266</v>
      </c>
    </row>
    <row r="15" spans="1:8" ht="15.75" thickBot="1" x14ac:dyDescent="0.3">
      <c r="A15" s="6">
        <v>10</v>
      </c>
      <c r="B15" s="3" t="s">
        <v>83</v>
      </c>
      <c r="C15" s="4">
        <v>10119296</v>
      </c>
      <c r="D15" s="5">
        <v>2.8</v>
      </c>
      <c r="E15" s="4">
        <v>10119296</v>
      </c>
      <c r="F15" s="5">
        <v>100</v>
      </c>
      <c r="G15" s="5">
        <v>2.8380000000000001</v>
      </c>
      <c r="H15">
        <f t="shared" si="0"/>
        <v>2.8382385846180194</v>
      </c>
    </row>
    <row r="16" spans="1:8" ht="15.75" thickBot="1" x14ac:dyDescent="0.3">
      <c r="A16" s="6">
        <v>2</v>
      </c>
      <c r="B16" s="3" t="s">
        <v>75</v>
      </c>
      <c r="C16" s="4">
        <v>26529033</v>
      </c>
      <c r="D16" s="5">
        <v>7.4</v>
      </c>
      <c r="E16" s="4">
        <v>26529033</v>
      </c>
      <c r="F16" s="5">
        <v>100</v>
      </c>
      <c r="G16" s="5">
        <v>7.4409999999999998</v>
      </c>
      <c r="H16">
        <f t="shared" si="0"/>
        <v>7.4408066601871052</v>
      </c>
    </row>
    <row r="17" spans="1:8" ht="15.75" thickBot="1" x14ac:dyDescent="0.3">
      <c r="A17" s="6">
        <v>7</v>
      </c>
      <c r="B17" s="3" t="s">
        <v>80</v>
      </c>
      <c r="C17" s="4">
        <v>15355365</v>
      </c>
      <c r="D17" s="5">
        <v>4.3</v>
      </c>
      <c r="E17" s="4">
        <v>15355365</v>
      </c>
      <c r="F17" s="5">
        <v>100</v>
      </c>
      <c r="G17" s="5">
        <v>4.3070000000000004</v>
      </c>
      <c r="H17">
        <f>(C17/SUM($C$2:$C$51))*100</f>
        <v>4.3068400631716939</v>
      </c>
    </row>
    <row r="18" spans="1:8" ht="15.75" thickBot="1" x14ac:dyDescent="0.3">
      <c r="A18" s="6">
        <v>24</v>
      </c>
      <c r="B18" s="3" t="s">
        <v>97</v>
      </c>
      <c r="C18" s="4">
        <v>5443637</v>
      </c>
      <c r="D18" s="5">
        <v>1.5</v>
      </c>
      <c r="E18" s="4">
        <v>5443637</v>
      </c>
      <c r="F18" s="5">
        <v>100</v>
      </c>
      <c r="G18" s="5">
        <v>1.5269999999999999</v>
      </c>
      <c r="H18">
        <f t="shared" si="0"/>
        <v>1.5268197090048834</v>
      </c>
    </row>
    <row r="19" spans="1:8" ht="15.75" thickBot="1" x14ac:dyDescent="0.3">
      <c r="A19" s="6">
        <v>34</v>
      </c>
      <c r="B19" s="3" t="s">
        <v>107</v>
      </c>
      <c r="C19" s="4">
        <v>2823356</v>
      </c>
      <c r="D19" s="5">
        <v>0.8</v>
      </c>
      <c r="E19" s="4">
        <v>2823356</v>
      </c>
      <c r="F19" s="5">
        <v>100</v>
      </c>
      <c r="G19" s="5">
        <v>0.79200000000000004</v>
      </c>
      <c r="H19">
        <f t="shared" si="0"/>
        <v>0.79188887619383719</v>
      </c>
    </row>
    <row r="20" spans="1:8" ht="15.75" thickBot="1" x14ac:dyDescent="0.3">
      <c r="A20" s="6">
        <v>45</v>
      </c>
      <c r="B20" s="3" t="s">
        <v>118</v>
      </c>
      <c r="C20" s="4">
        <v>527730</v>
      </c>
      <c r="D20" s="5">
        <v>0.1</v>
      </c>
      <c r="E20" s="4">
        <v>527730</v>
      </c>
      <c r="F20" s="5">
        <v>100</v>
      </c>
      <c r="G20" s="5">
        <v>0.14799999999999999</v>
      </c>
      <c r="H20">
        <f t="shared" si="0"/>
        <v>0.14801658615979485</v>
      </c>
    </row>
    <row r="21" spans="1:8" ht="15.75" thickBot="1" x14ac:dyDescent="0.3">
      <c r="A21" s="6">
        <v>36</v>
      </c>
      <c r="B21" s="3" t="s">
        <v>109</v>
      </c>
      <c r="C21" s="4">
        <v>2094247</v>
      </c>
      <c r="D21" s="5">
        <v>0.6</v>
      </c>
      <c r="E21" s="4">
        <v>2094247</v>
      </c>
      <c r="F21" s="5">
        <v>100</v>
      </c>
      <c r="G21" s="5">
        <v>0.58699999999999997</v>
      </c>
      <c r="H21">
        <f t="shared" si="0"/>
        <v>0.58738993711820786</v>
      </c>
    </row>
    <row r="22" spans="1:8" ht="24.75" thickBot="1" x14ac:dyDescent="0.3">
      <c r="A22" s="6">
        <v>47</v>
      </c>
      <c r="B22" s="3" t="s">
        <v>120</v>
      </c>
      <c r="C22" s="4">
        <v>386879</v>
      </c>
      <c r="D22" s="5">
        <v>0.1</v>
      </c>
      <c r="E22" s="4">
        <v>386879</v>
      </c>
      <c r="F22" s="5">
        <v>100</v>
      </c>
      <c r="G22" s="5">
        <v>0.109</v>
      </c>
      <c r="H22">
        <f t="shared" si="0"/>
        <v>0.10851099773921374</v>
      </c>
    </row>
    <row r="23" spans="1:8" ht="15.75" thickBot="1" x14ac:dyDescent="0.3">
      <c r="A23" s="6">
        <v>19</v>
      </c>
      <c r="B23" s="3" t="s">
        <v>92</v>
      </c>
      <c r="C23" s="4">
        <v>7417038</v>
      </c>
      <c r="D23" s="5">
        <v>2.1</v>
      </c>
      <c r="E23" s="4">
        <v>7417038</v>
      </c>
      <c r="F23" s="5">
        <v>100</v>
      </c>
      <c r="G23" s="5">
        <v>2.08</v>
      </c>
      <c r="H23">
        <f t="shared" si="0"/>
        <v>2.0803150174852147</v>
      </c>
    </row>
    <row r="24" spans="1:8" ht="15.75" thickBot="1" x14ac:dyDescent="0.3">
      <c r="A24" s="6">
        <v>5</v>
      </c>
      <c r="B24" s="3" t="s">
        <v>78</v>
      </c>
      <c r="C24" s="4">
        <v>17094652</v>
      </c>
      <c r="D24" s="5">
        <v>4.8</v>
      </c>
      <c r="E24" s="4">
        <v>17094652</v>
      </c>
      <c r="F24" s="5">
        <v>100</v>
      </c>
      <c r="G24" s="5">
        <v>4.7949999999999999</v>
      </c>
      <c r="H24">
        <f t="shared" si="0"/>
        <v>4.7946715756726146</v>
      </c>
    </row>
    <row r="25" spans="1:8" ht="15.75" thickBot="1" x14ac:dyDescent="0.3">
      <c r="A25" s="6">
        <v>25</v>
      </c>
      <c r="B25" s="3" t="s">
        <v>98</v>
      </c>
      <c r="C25" s="4">
        <v>5206836</v>
      </c>
      <c r="D25" s="5">
        <v>1.5</v>
      </c>
      <c r="E25" s="4">
        <v>5206836</v>
      </c>
      <c r="F25" s="5">
        <v>100</v>
      </c>
      <c r="G25" s="5">
        <v>1.46</v>
      </c>
      <c r="H25">
        <f t="shared" si="0"/>
        <v>1.4604022689896756</v>
      </c>
    </row>
    <row r="26" spans="1:8" ht="15.75" thickBot="1" x14ac:dyDescent="0.3">
      <c r="A26" s="6">
        <v>13</v>
      </c>
      <c r="B26" s="3" t="s">
        <v>86</v>
      </c>
      <c r="C26" s="4">
        <v>8900078</v>
      </c>
      <c r="D26" s="5">
        <v>2.5</v>
      </c>
      <c r="E26" s="4">
        <v>8900078</v>
      </c>
      <c r="F26" s="5">
        <v>100</v>
      </c>
      <c r="G26" s="5">
        <v>2.496</v>
      </c>
      <c r="H26">
        <f t="shared" si="0"/>
        <v>2.4962749173173679</v>
      </c>
    </row>
    <row r="27" spans="1:8" ht="15.75" thickBot="1" x14ac:dyDescent="0.3">
      <c r="A27" s="6">
        <v>30</v>
      </c>
      <c r="B27" s="3" t="s">
        <v>103</v>
      </c>
      <c r="C27" s="4">
        <v>3677602</v>
      </c>
      <c r="D27" s="5">
        <v>1</v>
      </c>
      <c r="E27" s="4">
        <v>3677602</v>
      </c>
      <c r="F27" s="5">
        <v>100</v>
      </c>
      <c r="G27" s="5">
        <v>1.0309999999999999</v>
      </c>
      <c r="H27">
        <f t="shared" si="0"/>
        <v>1.0314859744460876</v>
      </c>
    </row>
    <row r="28" spans="1:8" ht="15.75" thickBot="1" x14ac:dyDescent="0.3">
      <c r="A28" s="6">
        <v>3</v>
      </c>
      <c r="B28" s="3" t="s">
        <v>76</v>
      </c>
      <c r="C28" s="4">
        <v>21522236</v>
      </c>
      <c r="D28" s="5">
        <v>6</v>
      </c>
      <c r="E28" s="4">
        <v>21522236</v>
      </c>
      <c r="F28" s="5">
        <v>100</v>
      </c>
      <c r="G28" s="5">
        <v>6.0369999999999999</v>
      </c>
      <c r="H28">
        <f t="shared" si="0"/>
        <v>6.0365109037679083</v>
      </c>
    </row>
    <row r="29" spans="1:8" ht="15.75" thickBot="1" x14ac:dyDescent="0.3">
      <c r="A29" s="6">
        <v>44</v>
      </c>
      <c r="B29" s="3" t="s">
        <v>117</v>
      </c>
      <c r="C29" s="4">
        <v>596250</v>
      </c>
      <c r="D29" s="5">
        <v>0.2</v>
      </c>
      <c r="E29" s="4">
        <v>596250</v>
      </c>
      <c r="F29" s="5">
        <v>100</v>
      </c>
      <c r="G29" s="5">
        <v>0.16700000000000001</v>
      </c>
      <c r="H29">
        <f t="shared" si="0"/>
        <v>0.16723492978943336</v>
      </c>
    </row>
    <row r="30" spans="1:8" ht="24.75" thickBot="1" x14ac:dyDescent="0.3">
      <c r="A30" s="6">
        <v>48</v>
      </c>
      <c r="B30" s="3" t="s">
        <v>121</v>
      </c>
      <c r="C30" s="4">
        <v>209939</v>
      </c>
      <c r="D30" s="5">
        <v>0.1</v>
      </c>
      <c r="E30" s="4">
        <v>209939</v>
      </c>
      <c r="F30" s="5">
        <v>100</v>
      </c>
      <c r="G30" s="5">
        <v>5.8999999999999997E-2</v>
      </c>
      <c r="H30">
        <f t="shared" si="0"/>
        <v>5.8883243480190951E-2</v>
      </c>
    </row>
    <row r="31" spans="1:8" ht="15.75" thickBot="1" x14ac:dyDescent="0.3">
      <c r="A31" s="6">
        <v>40</v>
      </c>
      <c r="B31" s="3" t="s">
        <v>113</v>
      </c>
      <c r="C31" s="4">
        <v>1024839</v>
      </c>
      <c r="D31" s="5">
        <v>0.3</v>
      </c>
      <c r="E31" s="4">
        <v>1024839</v>
      </c>
      <c r="F31" s="5">
        <v>100</v>
      </c>
      <c r="G31" s="5">
        <v>0.28699999999999998</v>
      </c>
      <c r="H31">
        <f>(C31/SUM($C$2:$C$51))*100</f>
        <v>0.28744465947249159</v>
      </c>
    </row>
    <row r="32" spans="1:8" ht="15.75" thickBot="1" x14ac:dyDescent="0.3">
      <c r="A32" s="6">
        <v>33</v>
      </c>
      <c r="B32" s="3" t="s">
        <v>106</v>
      </c>
      <c r="C32" s="4">
        <v>2861687</v>
      </c>
      <c r="D32" s="5">
        <v>0.8</v>
      </c>
      <c r="E32" s="4">
        <v>2861687</v>
      </c>
      <c r="F32" s="5">
        <v>100</v>
      </c>
      <c r="G32" s="5">
        <v>0.80300000000000005</v>
      </c>
      <c r="H32">
        <f t="shared" si="0"/>
        <v>0.80263987341607412</v>
      </c>
    </row>
    <row r="33" spans="1:8" ht="15.75" thickBot="1" x14ac:dyDescent="0.3">
      <c r="A33" s="6">
        <v>26</v>
      </c>
      <c r="B33" s="3" t="s">
        <v>99</v>
      </c>
      <c r="C33" s="4">
        <v>5052760</v>
      </c>
      <c r="D33" s="5">
        <v>1.4</v>
      </c>
      <c r="E33" s="4">
        <v>5052760</v>
      </c>
      <c r="F33" s="5">
        <v>100</v>
      </c>
      <c r="G33" s="5">
        <v>1.417</v>
      </c>
      <c r="H33">
        <f t="shared" si="0"/>
        <v>1.4171873607427377</v>
      </c>
    </row>
    <row r="34" spans="1:8" ht="24.75" thickBot="1" x14ac:dyDescent="0.3">
      <c r="A34" s="6">
        <v>9</v>
      </c>
      <c r="B34" s="3" t="s">
        <v>82</v>
      </c>
      <c r="C34" s="4">
        <v>10536714</v>
      </c>
      <c r="D34" s="5">
        <v>3</v>
      </c>
      <c r="E34" s="4">
        <v>10536714</v>
      </c>
      <c r="F34" s="5">
        <v>100</v>
      </c>
      <c r="G34" s="5">
        <v>2.9550000000000001</v>
      </c>
      <c r="H34">
        <f t="shared" si="0"/>
        <v>2.9553150960190187</v>
      </c>
    </row>
    <row r="35" spans="1:8" ht="15.75" thickBot="1" x14ac:dyDescent="0.3">
      <c r="A35" s="6">
        <v>17</v>
      </c>
      <c r="B35" s="3" t="s">
        <v>90</v>
      </c>
      <c r="C35" s="4">
        <v>8114620</v>
      </c>
      <c r="D35" s="5">
        <v>2.2999999999999998</v>
      </c>
      <c r="E35" s="4">
        <v>8114620</v>
      </c>
      <c r="F35" s="5">
        <v>100</v>
      </c>
      <c r="G35" s="5">
        <v>2.2759999999999998</v>
      </c>
      <c r="H35">
        <f t="shared" si="0"/>
        <v>2.2759713307638272</v>
      </c>
    </row>
    <row r="36" spans="1:8" ht="15.75" thickBot="1" x14ac:dyDescent="0.3">
      <c r="A36" s="6">
        <v>15</v>
      </c>
      <c r="B36" s="3" t="s">
        <v>88</v>
      </c>
      <c r="C36" s="4">
        <v>8364978</v>
      </c>
      <c r="D36" s="5">
        <v>2.2999999999999998</v>
      </c>
      <c r="E36" s="4">
        <v>8364978</v>
      </c>
      <c r="F36" s="5">
        <v>100</v>
      </c>
      <c r="G36" s="5">
        <v>2.3460000000000001</v>
      </c>
      <c r="H36">
        <f t="shared" si="0"/>
        <v>2.3461912092581212</v>
      </c>
    </row>
    <row r="37" spans="1:8" ht="15.75" thickBot="1" x14ac:dyDescent="0.3">
      <c r="A37" s="6">
        <v>22</v>
      </c>
      <c r="B37" s="3" t="s">
        <v>95</v>
      </c>
      <c r="C37" s="4">
        <v>6189725</v>
      </c>
      <c r="D37" s="5">
        <v>1.7</v>
      </c>
      <c r="E37" s="4">
        <v>6189725</v>
      </c>
      <c r="F37" s="5">
        <v>100</v>
      </c>
      <c r="G37" s="5">
        <v>1.736</v>
      </c>
      <c r="H37">
        <f t="shared" si="0"/>
        <v>1.7360808818296023</v>
      </c>
    </row>
    <row r="38" spans="1:8" ht="15.75" thickBot="1" x14ac:dyDescent="0.3">
      <c r="A38" s="6">
        <v>28</v>
      </c>
      <c r="B38" s="3" t="s">
        <v>101</v>
      </c>
      <c r="C38" s="4">
        <v>4593592</v>
      </c>
      <c r="D38" s="5">
        <v>1.3</v>
      </c>
      <c r="E38" s="4">
        <v>4593592</v>
      </c>
      <c r="F38" s="5">
        <v>100</v>
      </c>
      <c r="G38" s="5">
        <v>1.288</v>
      </c>
      <c r="H38">
        <f t="shared" si="0"/>
        <v>1.2884008982831074</v>
      </c>
    </row>
    <row r="39" spans="1:8" ht="15.75" thickBot="1" x14ac:dyDescent="0.3">
      <c r="A39" s="6">
        <v>21</v>
      </c>
      <c r="B39" s="3" t="s">
        <v>94</v>
      </c>
      <c r="C39" s="4">
        <v>6346683</v>
      </c>
      <c r="D39" s="5">
        <v>1.8</v>
      </c>
      <c r="E39" s="4">
        <v>6346683</v>
      </c>
      <c r="F39" s="5">
        <v>100</v>
      </c>
      <c r="G39" s="5">
        <v>1.78</v>
      </c>
      <c r="H39">
        <f t="shared" si="0"/>
        <v>1.7801041272969231</v>
      </c>
    </row>
    <row r="40" spans="1:8" ht="15.75" thickBot="1" x14ac:dyDescent="0.3">
      <c r="A40" s="6">
        <v>49</v>
      </c>
      <c r="B40" s="3" t="s">
        <v>122</v>
      </c>
      <c r="C40" s="4">
        <v>72080</v>
      </c>
      <c r="D40" s="5">
        <v>0</v>
      </c>
      <c r="E40" s="4">
        <v>72080</v>
      </c>
      <c r="F40" s="5">
        <v>100</v>
      </c>
      <c r="G40" s="5">
        <v>0.02</v>
      </c>
      <c r="H40">
        <f t="shared" si="0"/>
        <v>2.0216844845655946E-2</v>
      </c>
    </row>
    <row r="41" spans="1:8" ht="24.75" thickBot="1" x14ac:dyDescent="0.3">
      <c r="A41" s="6">
        <v>35</v>
      </c>
      <c r="B41" s="3" t="s">
        <v>108</v>
      </c>
      <c r="C41" s="4">
        <v>2119484</v>
      </c>
      <c r="D41" s="5">
        <v>0.6</v>
      </c>
      <c r="E41" s="4">
        <v>2119484</v>
      </c>
      <c r="F41" s="5">
        <v>100</v>
      </c>
      <c r="G41" s="5">
        <v>0.59399999999999997</v>
      </c>
      <c r="H41">
        <f t="shared" si="0"/>
        <v>0.59446835711501445</v>
      </c>
    </row>
    <row r="42" spans="1:8" ht="15.75" thickBot="1" x14ac:dyDescent="0.3">
      <c r="A42" s="6">
        <v>12</v>
      </c>
      <c r="B42" s="3" t="s">
        <v>85</v>
      </c>
      <c r="C42" s="4">
        <v>9351793</v>
      </c>
      <c r="D42" s="5">
        <v>2.6</v>
      </c>
      <c r="E42" s="4">
        <v>9351793</v>
      </c>
      <c r="F42" s="5">
        <v>100</v>
      </c>
      <c r="G42" s="5">
        <v>2.6230000000000002</v>
      </c>
      <c r="H42">
        <f t="shared" si="0"/>
        <v>2.6229709782143638</v>
      </c>
    </row>
    <row r="43" spans="1:8" ht="15.75" thickBot="1" x14ac:dyDescent="0.3">
      <c r="A43" s="6">
        <v>32</v>
      </c>
      <c r="B43" s="3" t="s">
        <v>105</v>
      </c>
      <c r="C43" s="4">
        <v>3297548</v>
      </c>
      <c r="D43" s="5">
        <v>0.9</v>
      </c>
      <c r="E43" s="4">
        <v>3297548</v>
      </c>
      <c r="F43" s="5">
        <v>100</v>
      </c>
      <c r="G43" s="5">
        <v>0.92500000000000004</v>
      </c>
      <c r="H43">
        <f t="shared" si="0"/>
        <v>0.9248892381673568</v>
      </c>
    </row>
    <row r="44" spans="1:8" ht="15.75" thickBot="1" x14ac:dyDescent="0.3">
      <c r="A44" s="6">
        <v>4</v>
      </c>
      <c r="B44" s="3" t="s">
        <v>77</v>
      </c>
      <c r="C44" s="4">
        <v>20897606</v>
      </c>
      <c r="D44" s="5">
        <v>5.9</v>
      </c>
      <c r="E44" s="4">
        <v>20897606</v>
      </c>
      <c r="F44" s="5">
        <v>100</v>
      </c>
      <c r="G44" s="5">
        <v>5.8609999999999998</v>
      </c>
      <c r="H44">
        <f t="shared" si="0"/>
        <v>5.8613160120373022</v>
      </c>
    </row>
    <row r="45" spans="1:8" ht="15.75" thickBot="1" x14ac:dyDescent="0.3">
      <c r="A45" s="6">
        <v>37</v>
      </c>
      <c r="B45" s="3" t="s">
        <v>110</v>
      </c>
      <c r="C45" s="4">
        <v>1657834</v>
      </c>
      <c r="D45" s="5">
        <v>0.5</v>
      </c>
      <c r="E45" s="4">
        <v>1657834</v>
      </c>
      <c r="F45" s="5">
        <v>100</v>
      </c>
      <c r="G45" s="5">
        <v>0.46500000000000002</v>
      </c>
      <c r="H45">
        <f t="shared" si="0"/>
        <v>0.46498574858286873</v>
      </c>
    </row>
    <row r="46" spans="1:8" ht="15.75" thickBot="1" x14ac:dyDescent="0.3">
      <c r="A46" s="6">
        <v>41</v>
      </c>
      <c r="B46" s="3" t="s">
        <v>114</v>
      </c>
      <c r="C46" s="4">
        <v>785934</v>
      </c>
      <c r="D46" s="5">
        <v>0.2</v>
      </c>
      <c r="E46" s="4">
        <v>785934</v>
      </c>
      <c r="F46" s="5">
        <v>100</v>
      </c>
      <c r="G46" s="5">
        <v>0.22</v>
      </c>
      <c r="H46">
        <f>(C46/SUM($C$2:$C$51))*100</f>
        <v>0.22043709401950276</v>
      </c>
    </row>
    <row r="47" spans="1:8" ht="15.75" thickBot="1" x14ac:dyDescent="0.3">
      <c r="A47" s="6">
        <v>31</v>
      </c>
      <c r="B47" s="3" t="s">
        <v>104</v>
      </c>
      <c r="C47" s="4">
        <v>3334126</v>
      </c>
      <c r="D47" s="5">
        <v>0.9</v>
      </c>
      <c r="E47" s="4">
        <v>3334126</v>
      </c>
      <c r="F47" s="5">
        <v>100</v>
      </c>
      <c r="G47" s="5">
        <v>0.93500000000000005</v>
      </c>
      <c r="H47">
        <f t="shared" si="0"/>
        <v>0.93514855768406602</v>
      </c>
    </row>
    <row r="48" spans="1:8" ht="15.75" thickBot="1" x14ac:dyDescent="0.3">
      <c r="A48" s="6">
        <v>11</v>
      </c>
      <c r="B48" s="3" t="s">
        <v>84</v>
      </c>
      <c r="C48" s="4">
        <v>9917790</v>
      </c>
      <c r="D48" s="5">
        <v>2.8</v>
      </c>
      <c r="E48" s="4">
        <v>9917790</v>
      </c>
      <c r="F48" s="5">
        <v>100</v>
      </c>
      <c r="G48" s="5">
        <v>2.782</v>
      </c>
      <c r="H48">
        <f t="shared" si="0"/>
        <v>2.7817206110127368</v>
      </c>
    </row>
    <row r="49" spans="1:8" ht="15.75" thickBot="1" x14ac:dyDescent="0.3">
      <c r="A49" s="6">
        <v>42</v>
      </c>
      <c r="B49" s="3" t="s">
        <v>115</v>
      </c>
      <c r="C49" s="4">
        <v>690107</v>
      </c>
      <c r="D49" s="5">
        <v>0.2</v>
      </c>
      <c r="E49" s="4">
        <v>690107</v>
      </c>
      <c r="F49" s="5">
        <v>100</v>
      </c>
      <c r="G49" s="5">
        <v>0.19400000000000001</v>
      </c>
      <c r="H49">
        <f t="shared" si="0"/>
        <v>0.19355974120284528</v>
      </c>
    </row>
    <row r="50" spans="1:8" ht="15.75" thickBot="1" x14ac:dyDescent="0.3">
      <c r="A50" s="6">
        <v>8</v>
      </c>
      <c r="B50" s="3" t="s">
        <v>81</v>
      </c>
      <c r="C50" s="4">
        <v>10759487</v>
      </c>
      <c r="D50" s="5">
        <v>3</v>
      </c>
      <c r="E50" s="4">
        <v>10759487</v>
      </c>
      <c r="F50" s="5">
        <v>100</v>
      </c>
      <c r="G50" s="5">
        <v>3.0179999999999998</v>
      </c>
      <c r="H50">
        <f t="shared" si="0"/>
        <v>3.0177979924785259</v>
      </c>
    </row>
    <row r="51" spans="1:8" ht="15.75" thickBot="1" x14ac:dyDescent="0.3">
      <c r="A51" s="6">
        <v>38</v>
      </c>
      <c r="B51" s="3" t="s">
        <v>111</v>
      </c>
      <c r="C51" s="4">
        <v>1392026</v>
      </c>
      <c r="D51" s="5">
        <v>0.4</v>
      </c>
      <c r="E51" s="4">
        <v>1392026</v>
      </c>
      <c r="F51" s="5">
        <v>100</v>
      </c>
      <c r="G51" s="5">
        <v>0.39</v>
      </c>
      <c r="H51">
        <f t="shared" si="0"/>
        <v>0.39043248700220679</v>
      </c>
    </row>
    <row r="52" spans="1:8" x14ac:dyDescent="0.25">
      <c r="D52">
        <f>SUM(D2:D51)</f>
        <v>99.899999999999991</v>
      </c>
    </row>
  </sheetData>
  <sortState ref="A2:G52">
    <sortCondition ref="B2"/>
  </sortState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7" sqref="J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Stewart</cp:lastModifiedBy>
  <dcterms:created xsi:type="dcterms:W3CDTF">2018-01-02T19:44:44Z</dcterms:created>
  <dcterms:modified xsi:type="dcterms:W3CDTF">2018-01-06T23:57:21Z</dcterms:modified>
</cp:coreProperties>
</file>