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M:\Documents\_phd\_data_analysis_and_documentation\Paper4_Oxygen_scale-down\GitHub_repo\compartment_model\"/>
    </mc:Choice>
  </mc:AlternateContent>
  <xr:revisionPtr revIDLastSave="0" documentId="13_ncr:1_{C7BAEE2E-1978-4E3F-AD23-A049758C17C1}" xr6:coauthVersionLast="47" xr6:coauthVersionMax="47" xr10:uidLastSave="{00000000-0000-0000-0000-000000000000}"/>
  <bookViews>
    <workbookView xWindow="-120" yWindow="-120" windowWidth="29040" windowHeight="15720" xr2:uid="{12EB3350-45E9-4117-9398-7201AF3160AA}"/>
  </bookViews>
  <sheets>
    <sheet name="Sheet1" sheetId="1" r:id="rId1"/>
    <sheet name="Sheet2" sheetId="2" r:id="rId2"/>
  </sheets>
  <definedNames>
    <definedName name="_xlnm._FilterDatabase" localSheetId="1" hidden="1">Sheet2!$A$1:$V$1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J9" i="1"/>
  <c r="J29" i="1"/>
  <c r="K29" i="1" s="1"/>
  <c r="J32" i="1"/>
  <c r="K32" i="1" s="1"/>
  <c r="L32" i="1" s="1"/>
  <c r="K9" i="1"/>
  <c r="L9" i="1" s="1"/>
  <c r="X9" i="1"/>
  <c r="X32" i="1"/>
  <c r="F2" i="1"/>
  <c r="G2" i="1" s="1"/>
  <c r="H2" i="1" s="1"/>
  <c r="J2" i="1" s="1"/>
  <c r="K2" i="1" s="1"/>
  <c r="F3" i="1"/>
  <c r="G3" i="1" s="1"/>
  <c r="H3" i="1" s="1"/>
  <c r="J3" i="1" s="1"/>
  <c r="F4" i="1"/>
  <c r="G4" i="1" s="1"/>
  <c r="H4" i="1" s="1"/>
  <c r="J4" i="1" s="1"/>
  <c r="F5" i="1"/>
  <c r="G5" i="1" s="1"/>
  <c r="H5" i="1" s="1"/>
  <c r="J5" i="1" s="1"/>
  <c r="F6" i="1"/>
  <c r="G6" i="1" s="1"/>
  <c r="H6" i="1" s="1"/>
  <c r="J6" i="1" s="1"/>
  <c r="F7" i="1"/>
  <c r="G7" i="1" s="1"/>
  <c r="H7" i="1" s="1"/>
  <c r="J7" i="1" s="1"/>
  <c r="F8" i="1"/>
  <c r="G8" i="1" s="1"/>
  <c r="H8" i="1" s="1"/>
  <c r="J8" i="1" s="1"/>
  <c r="F9" i="1"/>
  <c r="G9" i="1" s="1"/>
  <c r="H9" i="1" s="1"/>
  <c r="F10" i="1"/>
  <c r="G10" i="1" s="1"/>
  <c r="H10" i="1" s="1"/>
  <c r="J10" i="1" s="1"/>
  <c r="F11" i="1"/>
  <c r="G11" i="1" s="1"/>
  <c r="H11" i="1" s="1"/>
  <c r="J11" i="1" s="1"/>
  <c r="F12" i="1"/>
  <c r="G12" i="1" s="1"/>
  <c r="H12" i="1" s="1"/>
  <c r="J12" i="1" s="1"/>
  <c r="F13" i="1"/>
  <c r="G13" i="1" s="1"/>
  <c r="H13" i="1" s="1"/>
  <c r="J13" i="1" s="1"/>
  <c r="F14" i="1"/>
  <c r="G14" i="1" s="1"/>
  <c r="H14" i="1" s="1"/>
  <c r="J14" i="1" s="1"/>
  <c r="F15" i="1"/>
  <c r="G15" i="1" s="1"/>
  <c r="H15" i="1" s="1"/>
  <c r="J15" i="1" s="1"/>
  <c r="F16" i="1"/>
  <c r="G16" i="1" s="1"/>
  <c r="H16" i="1" s="1"/>
  <c r="J16" i="1" s="1"/>
  <c r="F17" i="1"/>
  <c r="G17" i="1" s="1"/>
  <c r="H17" i="1" s="1"/>
  <c r="J17" i="1" s="1"/>
  <c r="F18" i="1"/>
  <c r="G18" i="1" s="1"/>
  <c r="H18" i="1" s="1"/>
  <c r="J18" i="1" s="1"/>
  <c r="K18" i="1" s="1"/>
  <c r="L18" i="1" s="1"/>
  <c r="F19" i="1"/>
  <c r="G19" i="1" s="1"/>
  <c r="H19" i="1" s="1"/>
  <c r="J19" i="1" s="1"/>
  <c r="F20" i="1"/>
  <c r="G20" i="1" s="1"/>
  <c r="H20" i="1" s="1"/>
  <c r="J20" i="1" s="1"/>
  <c r="F21" i="1"/>
  <c r="G21" i="1" s="1"/>
  <c r="H21" i="1" s="1"/>
  <c r="J21" i="1" s="1"/>
  <c r="F22" i="1"/>
  <c r="G22" i="1" s="1"/>
  <c r="H22" i="1" s="1"/>
  <c r="J22" i="1" s="1"/>
  <c r="F23" i="1"/>
  <c r="G23" i="1" s="1"/>
  <c r="H23" i="1" s="1"/>
  <c r="J23" i="1" s="1"/>
  <c r="F24" i="1"/>
  <c r="G24" i="1" s="1"/>
  <c r="H24" i="1" s="1"/>
  <c r="J24" i="1" s="1"/>
  <c r="F25" i="1"/>
  <c r="G25" i="1" s="1"/>
  <c r="H25" i="1" s="1"/>
  <c r="J25" i="1" s="1"/>
  <c r="F26" i="1"/>
  <c r="G26" i="1" s="1"/>
  <c r="H26" i="1" s="1"/>
  <c r="J26" i="1" s="1"/>
  <c r="F27" i="1"/>
  <c r="G27" i="1" s="1"/>
  <c r="H27" i="1" s="1"/>
  <c r="J27" i="1" s="1"/>
  <c r="F28" i="1"/>
  <c r="G28" i="1" s="1"/>
  <c r="H28" i="1" s="1"/>
  <c r="J28" i="1" s="1"/>
  <c r="F29" i="1"/>
  <c r="G29" i="1" s="1"/>
  <c r="H29" i="1" s="1"/>
  <c r="F30" i="1"/>
  <c r="G30" i="1" s="1"/>
  <c r="H30" i="1" s="1"/>
  <c r="J30" i="1" s="1"/>
  <c r="F31" i="1"/>
  <c r="G31" i="1" s="1"/>
  <c r="H31" i="1" s="1"/>
  <c r="J31" i="1" s="1"/>
  <c r="F32" i="1"/>
  <c r="G32" i="1" s="1"/>
  <c r="H32" i="1" s="1"/>
  <c r="F33" i="1"/>
  <c r="G33" i="1" s="1"/>
  <c r="H33" i="1" s="1"/>
  <c r="J33" i="1" s="1"/>
  <c r="F34" i="1"/>
  <c r="G34" i="1" s="1"/>
  <c r="H34" i="1" s="1"/>
  <c r="J34" i="1" s="1"/>
  <c r="K34" i="1" s="1"/>
  <c r="L34" i="1" s="1"/>
  <c r="F35" i="1"/>
  <c r="G35" i="1" s="1"/>
  <c r="H35" i="1" s="1"/>
  <c r="J35" i="1" s="1"/>
  <c r="F36" i="1"/>
  <c r="G36" i="1" s="1"/>
  <c r="H36" i="1" s="1"/>
  <c r="J36" i="1" s="1"/>
  <c r="F37" i="1"/>
  <c r="G37" i="1" s="1"/>
  <c r="H37" i="1" s="1"/>
  <c r="J37" i="1" s="1"/>
  <c r="F38" i="1"/>
  <c r="G38" i="1" s="1"/>
  <c r="H38" i="1" s="1"/>
  <c r="J38" i="1" s="1"/>
  <c r="F39" i="1"/>
  <c r="G39" i="1" s="1"/>
  <c r="H39" i="1" s="1"/>
  <c r="J39" i="1" s="1"/>
  <c r="F40" i="1"/>
  <c r="G40" i="1" s="1"/>
  <c r="H40" i="1" s="1"/>
  <c r="J40" i="1" s="1"/>
  <c r="F41" i="1"/>
  <c r="G41" i="1" s="1"/>
  <c r="H41" i="1" s="1"/>
  <c r="J41" i="1" s="1"/>
  <c r="F42" i="1"/>
  <c r="G42" i="1" s="1"/>
  <c r="H42" i="1" s="1"/>
  <c r="J42" i="1" s="1"/>
  <c r="F43" i="1"/>
  <c r="G43" i="1" s="1"/>
  <c r="H43" i="1" s="1"/>
  <c r="J43" i="1" s="1"/>
  <c r="F44" i="1"/>
  <c r="G44" i="1" s="1"/>
  <c r="H44" i="1" s="1"/>
  <c r="J44" i="1" s="1"/>
  <c r="F45" i="1"/>
  <c r="G45" i="1" s="1"/>
  <c r="H45" i="1" s="1"/>
  <c r="J45" i="1" s="1"/>
  <c r="F46" i="1"/>
  <c r="G46" i="1" s="1"/>
  <c r="H46" i="1" s="1"/>
  <c r="J46" i="1" s="1"/>
  <c r="F47" i="1"/>
  <c r="G47" i="1" s="1"/>
  <c r="H47" i="1" s="1"/>
  <c r="J47" i="1" s="1"/>
  <c r="F48" i="1"/>
  <c r="G48" i="1" s="1"/>
  <c r="H48" i="1" s="1"/>
  <c r="J48" i="1" s="1"/>
  <c r="F49" i="1"/>
  <c r="G49" i="1" s="1"/>
  <c r="H49" i="1" s="1"/>
  <c r="J49" i="1" s="1"/>
  <c r="F50" i="1"/>
  <c r="G50" i="1" s="1"/>
  <c r="H50" i="1" s="1"/>
  <c r="J50" i="1" s="1"/>
  <c r="K50" i="1" s="1"/>
  <c r="L50" i="1" s="1"/>
  <c r="F51" i="1"/>
  <c r="G51" i="1" s="1"/>
  <c r="H51" i="1" s="1"/>
  <c r="J51" i="1" s="1"/>
  <c r="F52" i="1"/>
  <c r="G52" i="1" s="1"/>
  <c r="H52" i="1" s="1"/>
  <c r="J52" i="1" s="1"/>
  <c r="F53" i="1"/>
  <c r="G53" i="1" s="1"/>
  <c r="H53" i="1" s="1"/>
  <c r="J53" i="1" s="1"/>
  <c r="F54" i="1"/>
  <c r="G54" i="1" s="1"/>
  <c r="H54" i="1" s="1"/>
  <c r="J54" i="1" s="1"/>
  <c r="F55" i="1"/>
  <c r="G55" i="1" s="1"/>
  <c r="H55" i="1" s="1"/>
  <c r="J55" i="1" s="1"/>
  <c r="F56" i="1"/>
  <c r="G56" i="1" s="1"/>
  <c r="H56" i="1" s="1"/>
  <c r="J56" i="1" s="1"/>
  <c r="F57" i="1"/>
  <c r="G57" i="1" s="1"/>
  <c r="H57" i="1" s="1"/>
  <c r="J57" i="1" s="1"/>
  <c r="F58" i="1"/>
  <c r="G58" i="1" s="1"/>
  <c r="H58" i="1" s="1"/>
  <c r="J58" i="1" s="1"/>
  <c r="F59" i="1"/>
  <c r="G59" i="1" s="1"/>
  <c r="H59" i="1" s="1"/>
  <c r="J59" i="1" s="1"/>
  <c r="F60" i="1"/>
  <c r="G60" i="1" s="1"/>
  <c r="H60" i="1" s="1"/>
  <c r="J60" i="1" s="1"/>
  <c r="F61" i="1"/>
  <c r="G61" i="1" s="1"/>
  <c r="H61" i="1" s="1"/>
  <c r="J61" i="1" s="1"/>
  <c r="F62" i="1"/>
  <c r="G62" i="1" s="1"/>
  <c r="H62" i="1" s="1"/>
  <c r="J62" i="1" s="1"/>
  <c r="F63" i="1"/>
  <c r="G63" i="1" s="1"/>
  <c r="H63" i="1" s="1"/>
  <c r="J63" i="1" s="1"/>
  <c r="F64" i="1"/>
  <c r="G64" i="1" s="1"/>
  <c r="H64" i="1" s="1"/>
  <c r="J64" i="1" s="1"/>
  <c r="F65" i="1"/>
  <c r="G65" i="1" s="1"/>
  <c r="H65" i="1" s="1"/>
  <c r="J65" i="1" s="1"/>
  <c r="F66" i="1"/>
  <c r="G66" i="1" s="1"/>
  <c r="H66" i="1" s="1"/>
  <c r="J66" i="1" s="1"/>
  <c r="K66" i="1" s="1"/>
  <c r="L66" i="1" s="1"/>
  <c r="F67" i="1"/>
  <c r="G67" i="1" s="1"/>
  <c r="H67" i="1" s="1"/>
  <c r="J67" i="1" s="1"/>
  <c r="F68" i="1"/>
  <c r="G68" i="1" s="1"/>
  <c r="H68" i="1" s="1"/>
  <c r="J68" i="1" s="1"/>
  <c r="F69" i="1"/>
  <c r="G69" i="1" s="1"/>
  <c r="H69" i="1" s="1"/>
  <c r="J69" i="1" s="1"/>
  <c r="F70" i="1"/>
  <c r="G70" i="1" s="1"/>
  <c r="H70" i="1" s="1"/>
  <c r="J70" i="1" s="1"/>
  <c r="F71" i="1"/>
  <c r="G71" i="1" s="1"/>
  <c r="H71" i="1" s="1"/>
  <c r="J71" i="1" s="1"/>
  <c r="F72" i="1"/>
  <c r="G72" i="1" s="1"/>
  <c r="H72" i="1" s="1"/>
  <c r="J72" i="1" s="1"/>
  <c r="F73" i="1"/>
  <c r="G73" i="1" s="1"/>
  <c r="H73" i="1" s="1"/>
  <c r="J73" i="1" s="1"/>
  <c r="F74" i="1"/>
  <c r="G74" i="1" s="1"/>
  <c r="H74" i="1" s="1"/>
  <c r="J74" i="1" s="1"/>
  <c r="F75" i="1"/>
  <c r="G75" i="1" s="1"/>
  <c r="H75" i="1" s="1"/>
  <c r="J75" i="1" s="1"/>
  <c r="F76" i="1"/>
  <c r="G76" i="1" s="1"/>
  <c r="H76" i="1" s="1"/>
  <c r="J76" i="1" s="1"/>
  <c r="F77" i="1"/>
  <c r="G77" i="1" s="1"/>
  <c r="H77" i="1" s="1"/>
  <c r="J77" i="1" s="1"/>
  <c r="F78" i="1"/>
  <c r="G78" i="1" s="1"/>
  <c r="H78" i="1" s="1"/>
  <c r="J78" i="1" s="1"/>
  <c r="F79" i="1"/>
  <c r="G79" i="1" s="1"/>
  <c r="H79" i="1" s="1"/>
  <c r="J79" i="1" s="1"/>
  <c r="F80" i="1"/>
  <c r="G80" i="1" s="1"/>
  <c r="H80" i="1" s="1"/>
  <c r="J80" i="1" s="1"/>
  <c r="F81" i="1"/>
  <c r="G81" i="1" s="1"/>
  <c r="H81" i="1" s="1"/>
  <c r="J81" i="1" s="1"/>
  <c r="F82" i="1"/>
  <c r="G82" i="1" s="1"/>
  <c r="H82" i="1" s="1"/>
  <c r="J82" i="1" s="1"/>
  <c r="K82" i="1" s="1"/>
  <c r="L82" i="1" s="1"/>
  <c r="F83" i="1"/>
  <c r="G83" i="1" s="1"/>
  <c r="H83" i="1" s="1"/>
  <c r="J83" i="1" s="1"/>
  <c r="F84" i="1"/>
  <c r="G84" i="1" s="1"/>
  <c r="H84" i="1" s="1"/>
  <c r="J84" i="1" s="1"/>
  <c r="F85" i="1"/>
  <c r="G85" i="1" s="1"/>
  <c r="H85" i="1" s="1"/>
  <c r="J85" i="1" s="1"/>
  <c r="F86" i="1"/>
  <c r="G86" i="1" s="1"/>
  <c r="H86" i="1" s="1"/>
  <c r="J86" i="1" s="1"/>
  <c r="F87" i="1"/>
  <c r="G87" i="1" s="1"/>
  <c r="H87" i="1" s="1"/>
  <c r="J87" i="1" s="1"/>
  <c r="F88" i="1"/>
  <c r="G88" i="1" s="1"/>
  <c r="H88" i="1" s="1"/>
  <c r="J88" i="1" s="1"/>
  <c r="F89" i="1"/>
  <c r="G89" i="1" s="1"/>
  <c r="H89" i="1" s="1"/>
  <c r="J89" i="1" s="1"/>
  <c r="F90" i="1"/>
  <c r="G90" i="1" s="1"/>
  <c r="H90" i="1" s="1"/>
  <c r="J90" i="1" s="1"/>
  <c r="F91" i="1"/>
  <c r="G91" i="1" s="1"/>
  <c r="H91" i="1" s="1"/>
  <c r="J91" i="1" s="1"/>
  <c r="F92" i="1"/>
  <c r="G92" i="1" s="1"/>
  <c r="H92" i="1" s="1"/>
  <c r="J92" i="1" s="1"/>
  <c r="F93" i="1"/>
  <c r="G93" i="1" s="1"/>
  <c r="H93" i="1" s="1"/>
  <c r="J93" i="1" s="1"/>
  <c r="F94" i="1"/>
  <c r="G94" i="1" s="1"/>
  <c r="H94" i="1" s="1"/>
  <c r="J94" i="1" s="1"/>
  <c r="F95" i="1"/>
  <c r="G95" i="1" s="1"/>
  <c r="H95" i="1" s="1"/>
  <c r="J95" i="1" s="1"/>
  <c r="F96" i="1"/>
  <c r="G96" i="1" s="1"/>
  <c r="H96" i="1" s="1"/>
  <c r="J96" i="1" s="1"/>
  <c r="F97" i="1"/>
  <c r="G97" i="1" s="1"/>
  <c r="H97" i="1" s="1"/>
  <c r="J97" i="1" s="1"/>
  <c r="F98" i="1"/>
  <c r="G98" i="1" s="1"/>
  <c r="H98" i="1" s="1"/>
  <c r="J98" i="1" s="1"/>
  <c r="K98" i="1" s="1"/>
  <c r="L98" i="1" s="1"/>
  <c r="F99" i="1"/>
  <c r="G99" i="1" s="1"/>
  <c r="H99" i="1" s="1"/>
  <c r="J99" i="1" s="1"/>
  <c r="F100" i="1"/>
  <c r="G100" i="1" s="1"/>
  <c r="H100" i="1" s="1"/>
  <c r="J100" i="1" s="1"/>
  <c r="F101" i="1"/>
  <c r="G101" i="1" s="1"/>
  <c r="H101" i="1" s="1"/>
  <c r="J101" i="1" s="1"/>
  <c r="F102" i="1"/>
  <c r="G102" i="1" s="1"/>
  <c r="H102" i="1" s="1"/>
  <c r="J102" i="1" s="1"/>
  <c r="F103" i="1"/>
  <c r="G103" i="1" s="1"/>
  <c r="H103" i="1" s="1"/>
  <c r="J103" i="1" s="1"/>
  <c r="F104" i="1"/>
  <c r="G104" i="1" s="1"/>
  <c r="H104" i="1" s="1"/>
  <c r="J104" i="1" s="1"/>
  <c r="F105" i="1"/>
  <c r="G105" i="1" s="1"/>
  <c r="H105" i="1" s="1"/>
  <c r="J105" i="1" s="1"/>
  <c r="F106" i="1"/>
  <c r="G106" i="1" s="1"/>
  <c r="H106" i="1" s="1"/>
  <c r="J106" i="1" s="1"/>
  <c r="F107" i="1"/>
  <c r="G107" i="1" s="1"/>
  <c r="H107" i="1" s="1"/>
  <c r="J107" i="1" s="1"/>
  <c r="F108" i="1"/>
  <c r="G108" i="1" s="1"/>
  <c r="H108" i="1" s="1"/>
  <c r="J108" i="1" s="1"/>
  <c r="F109" i="1"/>
  <c r="G109" i="1" s="1"/>
  <c r="H109" i="1" s="1"/>
  <c r="J109" i="1" s="1"/>
  <c r="F110" i="1"/>
  <c r="G110" i="1" s="1"/>
  <c r="H110" i="1" s="1"/>
  <c r="J110" i="1" s="1"/>
  <c r="F111" i="1"/>
  <c r="G111" i="1" s="1"/>
  <c r="H111" i="1" s="1"/>
  <c r="J111" i="1" s="1"/>
  <c r="F112" i="1"/>
  <c r="G112" i="1" s="1"/>
  <c r="H112" i="1" s="1"/>
  <c r="J112" i="1" s="1"/>
  <c r="F113" i="1"/>
  <c r="G113" i="1" s="1"/>
  <c r="H113" i="1" s="1"/>
  <c r="J113" i="1" s="1"/>
  <c r="F114" i="1"/>
  <c r="G114" i="1" s="1"/>
  <c r="H114" i="1" s="1"/>
  <c r="J114" i="1" s="1"/>
  <c r="K114" i="1" s="1"/>
  <c r="L114" i="1" s="1"/>
  <c r="F115" i="1"/>
  <c r="G115" i="1" s="1"/>
  <c r="H115" i="1" s="1"/>
  <c r="J115" i="1" s="1"/>
  <c r="F116" i="1"/>
  <c r="G116" i="1" s="1"/>
  <c r="H116" i="1" s="1"/>
  <c r="J116" i="1" s="1"/>
  <c r="F117" i="1"/>
  <c r="G117" i="1" s="1"/>
  <c r="H117" i="1" s="1"/>
  <c r="J117" i="1" s="1"/>
  <c r="F118" i="1"/>
  <c r="G118" i="1" s="1"/>
  <c r="H118" i="1" s="1"/>
  <c r="J118" i="1" s="1"/>
  <c r="F119" i="1"/>
  <c r="G119" i="1" s="1"/>
  <c r="H119" i="1" s="1"/>
  <c r="J119" i="1" s="1"/>
  <c r="F120" i="1"/>
  <c r="G120" i="1" s="1"/>
  <c r="H120" i="1" s="1"/>
  <c r="J120" i="1" s="1"/>
  <c r="F121" i="1"/>
  <c r="G121" i="1" s="1"/>
  <c r="H121" i="1" s="1"/>
  <c r="J121" i="1" s="1"/>
  <c r="F122" i="1"/>
  <c r="G122" i="1" s="1"/>
  <c r="H122" i="1" s="1"/>
  <c r="J122" i="1" s="1"/>
  <c r="F123" i="1"/>
  <c r="G123" i="1" s="1"/>
  <c r="H123" i="1" s="1"/>
  <c r="J123" i="1" s="1"/>
  <c r="F124" i="1"/>
  <c r="G124" i="1" s="1"/>
  <c r="H124" i="1" s="1"/>
  <c r="J124" i="1" s="1"/>
  <c r="F125" i="1"/>
  <c r="G125" i="1" s="1"/>
  <c r="H125" i="1" s="1"/>
  <c r="J125" i="1" s="1"/>
  <c r="F126" i="1"/>
  <c r="G126" i="1" s="1"/>
  <c r="H126" i="1" s="1"/>
  <c r="J126" i="1" s="1"/>
  <c r="F127" i="1"/>
  <c r="G127" i="1" s="1"/>
  <c r="H127" i="1" s="1"/>
  <c r="J127" i="1" s="1"/>
  <c r="F128" i="1"/>
  <c r="G128" i="1" s="1"/>
  <c r="H128" i="1" s="1"/>
  <c r="J128" i="1" s="1"/>
  <c r="F129" i="1"/>
  <c r="G129" i="1" s="1"/>
  <c r="H129" i="1" s="1"/>
  <c r="J129" i="1" s="1"/>
  <c r="F130" i="1"/>
  <c r="G130" i="1" s="1"/>
  <c r="H130" i="1" s="1"/>
  <c r="J130" i="1" s="1"/>
  <c r="K130" i="1" s="1"/>
  <c r="L130" i="1" s="1"/>
  <c r="F131" i="1"/>
  <c r="G131" i="1" s="1"/>
  <c r="H131" i="1" s="1"/>
  <c r="J131" i="1" s="1"/>
  <c r="F132" i="1"/>
  <c r="G132" i="1" s="1"/>
  <c r="H132" i="1" s="1"/>
  <c r="J132" i="1" s="1"/>
  <c r="F133" i="1"/>
  <c r="G133" i="1" s="1"/>
  <c r="H133" i="1" s="1"/>
  <c r="J133" i="1" s="1"/>
  <c r="F134" i="1"/>
  <c r="G134" i="1" s="1"/>
  <c r="H134" i="1" s="1"/>
  <c r="J134" i="1" s="1"/>
  <c r="F135" i="1"/>
  <c r="G135" i="1" s="1"/>
  <c r="H135" i="1" s="1"/>
  <c r="J135" i="1" s="1"/>
  <c r="F136" i="1"/>
  <c r="G136" i="1" s="1"/>
  <c r="H136" i="1" s="1"/>
  <c r="J136" i="1" s="1"/>
  <c r="F137" i="1"/>
  <c r="G137" i="1" s="1"/>
  <c r="H137" i="1" s="1"/>
  <c r="J137" i="1" s="1"/>
  <c r="B7" i="1"/>
  <c r="K137" i="1" l="1"/>
  <c r="L137" i="1" s="1"/>
  <c r="X137" i="1"/>
  <c r="K136" i="1"/>
  <c r="L136" i="1" s="1"/>
  <c r="X136" i="1"/>
  <c r="K132" i="1"/>
  <c r="X132" i="1"/>
  <c r="K135" i="1"/>
  <c r="L135" i="1" s="1"/>
  <c r="X135" i="1"/>
  <c r="K134" i="1"/>
  <c r="L134" i="1" s="1"/>
  <c r="X134" i="1"/>
  <c r="K133" i="1"/>
  <c r="L133" i="1" s="1"/>
  <c r="X133" i="1"/>
  <c r="X131" i="1"/>
  <c r="K131" i="1"/>
  <c r="L131" i="1" s="1"/>
  <c r="M131" i="1" s="1"/>
  <c r="N131" i="1" s="1"/>
  <c r="O131" i="1" s="1"/>
  <c r="K127" i="1"/>
  <c r="L127" i="1" s="1"/>
  <c r="X127" i="1"/>
  <c r="K126" i="1"/>
  <c r="L126" i="1" s="1"/>
  <c r="X126" i="1"/>
  <c r="K125" i="1"/>
  <c r="L125" i="1" s="1"/>
  <c r="X125" i="1"/>
  <c r="K124" i="1"/>
  <c r="L124" i="1" s="1"/>
  <c r="X124" i="1"/>
  <c r="K122" i="1"/>
  <c r="L122" i="1" s="1"/>
  <c r="X122" i="1"/>
  <c r="X129" i="1"/>
  <c r="K129" i="1"/>
  <c r="L129" i="1" s="1"/>
  <c r="M129" i="1" s="1"/>
  <c r="N129" i="1" s="1"/>
  <c r="O129" i="1" s="1"/>
  <c r="AA129" i="1" s="1"/>
  <c r="K128" i="1"/>
  <c r="L128" i="1" s="1"/>
  <c r="X128" i="1"/>
  <c r="X123" i="1"/>
  <c r="K123" i="1"/>
  <c r="L123" i="1" s="1"/>
  <c r="K120" i="1"/>
  <c r="L120" i="1" s="1"/>
  <c r="X120" i="1"/>
  <c r="K121" i="1"/>
  <c r="L121" i="1" s="1"/>
  <c r="X121" i="1"/>
  <c r="K119" i="1"/>
  <c r="L119" i="1" s="1"/>
  <c r="X119" i="1"/>
  <c r="K118" i="1"/>
  <c r="L118" i="1" s="1"/>
  <c r="X118" i="1"/>
  <c r="K117" i="1"/>
  <c r="L117" i="1" s="1"/>
  <c r="X117" i="1"/>
  <c r="K116" i="1"/>
  <c r="L116" i="1" s="1"/>
  <c r="X116" i="1"/>
  <c r="X115" i="1"/>
  <c r="K115" i="1"/>
  <c r="L115" i="1" s="1"/>
  <c r="K113" i="1"/>
  <c r="L113" i="1" s="1"/>
  <c r="X113" i="1"/>
  <c r="K111" i="1"/>
  <c r="L111" i="1" s="1"/>
  <c r="X111" i="1"/>
  <c r="X110" i="1"/>
  <c r="K110" i="1"/>
  <c r="L110" i="1" s="1"/>
  <c r="K107" i="1"/>
  <c r="L107" i="1" s="1"/>
  <c r="X107" i="1"/>
  <c r="K112" i="1"/>
  <c r="L112" i="1" s="1"/>
  <c r="X112" i="1"/>
  <c r="K109" i="1"/>
  <c r="L109" i="1" s="1"/>
  <c r="X109" i="1"/>
  <c r="X108" i="1"/>
  <c r="K108" i="1"/>
  <c r="L108" i="1" s="1"/>
  <c r="K106" i="1"/>
  <c r="L106" i="1" s="1"/>
  <c r="M106" i="1" s="1"/>
  <c r="N106" i="1" s="1"/>
  <c r="O106" i="1" s="1"/>
  <c r="AA106" i="1" s="1"/>
  <c r="X106" i="1"/>
  <c r="K105" i="1"/>
  <c r="L105" i="1" s="1"/>
  <c r="X105" i="1"/>
  <c r="X104" i="1"/>
  <c r="K104" i="1"/>
  <c r="L104" i="1" s="1"/>
  <c r="X103" i="1"/>
  <c r="K103" i="1"/>
  <c r="L103" i="1" s="1"/>
  <c r="K102" i="1"/>
  <c r="L102" i="1" s="1"/>
  <c r="X102" i="1"/>
  <c r="K101" i="1"/>
  <c r="L101" i="1" s="1"/>
  <c r="X101" i="1"/>
  <c r="K100" i="1"/>
  <c r="L100" i="1" s="1"/>
  <c r="X100" i="1"/>
  <c r="X99" i="1"/>
  <c r="K99" i="1"/>
  <c r="L99" i="1" s="1"/>
  <c r="K90" i="1"/>
  <c r="L90" i="1" s="1"/>
  <c r="X90" i="1"/>
  <c r="K97" i="1"/>
  <c r="L97" i="1" s="1"/>
  <c r="X97" i="1"/>
  <c r="K96" i="1"/>
  <c r="L96" i="1" s="1"/>
  <c r="X96" i="1"/>
  <c r="K95" i="1"/>
  <c r="L95" i="1" s="1"/>
  <c r="X95" i="1"/>
  <c r="X94" i="1"/>
  <c r="K94" i="1"/>
  <c r="L94" i="1" s="1"/>
  <c r="K92" i="1"/>
  <c r="L92" i="1" s="1"/>
  <c r="X92" i="1"/>
  <c r="K93" i="1"/>
  <c r="L93" i="1" s="1"/>
  <c r="X93" i="1"/>
  <c r="K91" i="1"/>
  <c r="L91" i="1" s="1"/>
  <c r="X91" i="1"/>
  <c r="K89" i="1"/>
  <c r="L89" i="1" s="1"/>
  <c r="M89" i="1" s="1"/>
  <c r="N89" i="1" s="1"/>
  <c r="O89" i="1" s="1"/>
  <c r="AA89" i="1" s="1"/>
  <c r="X89" i="1"/>
  <c r="K88" i="1"/>
  <c r="L88" i="1" s="1"/>
  <c r="X88" i="1"/>
  <c r="K87" i="1"/>
  <c r="L87" i="1" s="1"/>
  <c r="X87" i="1"/>
  <c r="K86" i="1"/>
  <c r="L86" i="1" s="1"/>
  <c r="X86" i="1"/>
  <c r="K85" i="1"/>
  <c r="X85" i="1"/>
  <c r="K84" i="1"/>
  <c r="L84" i="1" s="1"/>
  <c r="X84" i="1"/>
  <c r="X83" i="1"/>
  <c r="K83" i="1"/>
  <c r="L83" i="1" s="1"/>
  <c r="X80" i="1"/>
  <c r="K80" i="1"/>
  <c r="L80" i="1" s="1"/>
  <c r="K78" i="1"/>
  <c r="L78" i="1" s="1"/>
  <c r="X78" i="1"/>
  <c r="K76" i="1"/>
  <c r="L76" i="1" s="1"/>
  <c r="X76" i="1"/>
  <c r="K75" i="1"/>
  <c r="L75" i="1" s="1"/>
  <c r="X75" i="1"/>
  <c r="X74" i="1"/>
  <c r="K74" i="1"/>
  <c r="L74" i="1" s="1"/>
  <c r="X77" i="1"/>
  <c r="K77" i="1"/>
  <c r="K81" i="1"/>
  <c r="L81" i="1" s="1"/>
  <c r="X81" i="1"/>
  <c r="K79" i="1"/>
  <c r="L79" i="1" s="1"/>
  <c r="X79" i="1"/>
  <c r="K72" i="1"/>
  <c r="X72" i="1"/>
  <c r="K71" i="1"/>
  <c r="L71" i="1" s="1"/>
  <c r="X71" i="1"/>
  <c r="K70" i="1"/>
  <c r="L70" i="1" s="1"/>
  <c r="M70" i="1" s="1"/>
  <c r="N70" i="1" s="1"/>
  <c r="O70" i="1" s="1"/>
  <c r="AA70" i="1" s="1"/>
  <c r="X70" i="1"/>
  <c r="K73" i="1"/>
  <c r="L73" i="1" s="1"/>
  <c r="X73" i="1"/>
  <c r="K69" i="1"/>
  <c r="X69" i="1"/>
  <c r="K68" i="1"/>
  <c r="L68" i="1" s="1"/>
  <c r="X68" i="1"/>
  <c r="K67" i="1"/>
  <c r="L67" i="1" s="1"/>
  <c r="X67" i="1"/>
  <c r="K58" i="1"/>
  <c r="L58" i="1" s="1"/>
  <c r="X58" i="1"/>
  <c r="K59" i="1"/>
  <c r="L59" i="1" s="1"/>
  <c r="X59" i="1"/>
  <c r="K65" i="1"/>
  <c r="X65" i="1"/>
  <c r="K64" i="1"/>
  <c r="L64" i="1" s="1"/>
  <c r="X64" i="1"/>
  <c r="K63" i="1"/>
  <c r="L63" i="1" s="1"/>
  <c r="X63" i="1"/>
  <c r="K62" i="1"/>
  <c r="L62" i="1" s="1"/>
  <c r="X62" i="1"/>
  <c r="K61" i="1"/>
  <c r="X61" i="1"/>
  <c r="K60" i="1"/>
  <c r="L60" i="1" s="1"/>
  <c r="X60" i="1"/>
  <c r="K52" i="1"/>
  <c r="L52" i="1" s="1"/>
  <c r="X52" i="1"/>
  <c r="X56" i="1"/>
  <c r="K56" i="1"/>
  <c r="L56" i="1" s="1"/>
  <c r="K57" i="1"/>
  <c r="L57" i="1" s="1"/>
  <c r="X57" i="1"/>
  <c r="K54" i="1"/>
  <c r="L54" i="1" s="1"/>
  <c r="X54" i="1"/>
  <c r="K55" i="1"/>
  <c r="L55" i="1" s="1"/>
  <c r="X55" i="1"/>
  <c r="X53" i="1"/>
  <c r="K53" i="1"/>
  <c r="L53" i="1" s="1"/>
  <c r="K51" i="1"/>
  <c r="L51" i="1" s="1"/>
  <c r="X51" i="1"/>
  <c r="K45" i="1"/>
  <c r="X45" i="1"/>
  <c r="K43" i="1"/>
  <c r="L43" i="1" s="1"/>
  <c r="X43" i="1"/>
  <c r="K47" i="1"/>
  <c r="L47" i="1" s="1"/>
  <c r="X47" i="1"/>
  <c r="X44" i="1"/>
  <c r="K44" i="1"/>
  <c r="L44" i="1" s="1"/>
  <c r="K42" i="1"/>
  <c r="L42" i="1" s="1"/>
  <c r="X42" i="1"/>
  <c r="K46" i="1"/>
  <c r="L46" i="1" s="1"/>
  <c r="X46" i="1"/>
  <c r="K49" i="1"/>
  <c r="X49" i="1"/>
  <c r="X48" i="1"/>
  <c r="K48" i="1"/>
  <c r="L48" i="1" s="1"/>
  <c r="K36" i="1"/>
  <c r="L36" i="1" s="1"/>
  <c r="X36" i="1"/>
  <c r="K35" i="1"/>
  <c r="L35" i="1" s="1"/>
  <c r="X35" i="1"/>
  <c r="K41" i="1"/>
  <c r="L41" i="1" s="1"/>
  <c r="X41" i="1"/>
  <c r="X40" i="1"/>
  <c r="K40" i="1"/>
  <c r="L40" i="1" s="1"/>
  <c r="K39" i="1"/>
  <c r="L39" i="1" s="1"/>
  <c r="X39" i="1"/>
  <c r="K38" i="1"/>
  <c r="L38" i="1" s="1"/>
  <c r="X38" i="1"/>
  <c r="K37" i="1"/>
  <c r="X37" i="1"/>
  <c r="K30" i="1"/>
  <c r="L30" i="1" s="1"/>
  <c r="X30" i="1"/>
  <c r="L29" i="1"/>
  <c r="M29" i="1" s="1"/>
  <c r="N29" i="1" s="1"/>
  <c r="O29" i="1" s="1"/>
  <c r="AA29" i="1" s="1"/>
  <c r="K26" i="1"/>
  <c r="L26" i="1" s="1"/>
  <c r="X26" i="1"/>
  <c r="X31" i="1"/>
  <c r="K31" i="1"/>
  <c r="L31" i="1" s="1"/>
  <c r="X28" i="1"/>
  <c r="K28" i="1"/>
  <c r="L28" i="1" s="1"/>
  <c r="K27" i="1"/>
  <c r="L27" i="1" s="1"/>
  <c r="X27" i="1"/>
  <c r="K33" i="1"/>
  <c r="X33" i="1"/>
  <c r="X29" i="1"/>
  <c r="X25" i="1"/>
  <c r="K25" i="1"/>
  <c r="L25" i="1" s="1"/>
  <c r="K24" i="1"/>
  <c r="L24" i="1" s="1"/>
  <c r="X24" i="1"/>
  <c r="K23" i="1"/>
  <c r="L23" i="1" s="1"/>
  <c r="X23" i="1"/>
  <c r="K22" i="1"/>
  <c r="L22" i="1" s="1"/>
  <c r="X22" i="1"/>
  <c r="K21" i="1"/>
  <c r="L21" i="1" s="1"/>
  <c r="X21" i="1"/>
  <c r="K20" i="1"/>
  <c r="L20" i="1" s="1"/>
  <c r="X20" i="1"/>
  <c r="X19" i="1"/>
  <c r="K19" i="1"/>
  <c r="L19" i="1" s="1"/>
  <c r="K17" i="1"/>
  <c r="X17" i="1"/>
  <c r="K16" i="1"/>
  <c r="L16" i="1" s="1"/>
  <c r="X16" i="1"/>
  <c r="K15" i="1"/>
  <c r="L15" i="1" s="1"/>
  <c r="X15" i="1"/>
  <c r="K14" i="1"/>
  <c r="L14" i="1" s="1"/>
  <c r="X14" i="1"/>
  <c r="K13" i="1"/>
  <c r="X13" i="1"/>
  <c r="K12" i="1"/>
  <c r="L12" i="1" s="1"/>
  <c r="X12" i="1"/>
  <c r="X11" i="1"/>
  <c r="K11" i="1"/>
  <c r="L11" i="1" s="1"/>
  <c r="K10" i="1"/>
  <c r="L10" i="1" s="1"/>
  <c r="X10" i="1"/>
  <c r="K8" i="1"/>
  <c r="L8" i="1" s="1"/>
  <c r="X8" i="1"/>
  <c r="K7" i="1"/>
  <c r="L7" i="1" s="1"/>
  <c r="X7" i="1"/>
  <c r="K5" i="1"/>
  <c r="L5" i="1" s="1"/>
  <c r="X5" i="1"/>
  <c r="K6" i="1"/>
  <c r="L6" i="1" s="1"/>
  <c r="X6" i="1"/>
  <c r="X4" i="1"/>
  <c r="K4" i="1"/>
  <c r="L4" i="1" s="1"/>
  <c r="K3" i="1"/>
  <c r="L3" i="1" s="1"/>
  <c r="M3" i="1" s="1"/>
  <c r="N3" i="1" s="1"/>
  <c r="O3" i="1" s="1"/>
  <c r="AA3" i="1" s="1"/>
  <c r="X3" i="1"/>
  <c r="L13" i="1"/>
  <c r="M13" i="1" s="1"/>
  <c r="N13" i="1" s="1"/>
  <c r="O13" i="1" s="1"/>
  <c r="AA13" i="1" s="1"/>
  <c r="M81" i="1"/>
  <c r="N81" i="1" s="1"/>
  <c r="O81" i="1" s="1"/>
  <c r="AA81" i="1" s="1"/>
  <c r="M80" i="1"/>
  <c r="N80" i="1" s="1"/>
  <c r="O80" i="1" s="1"/>
  <c r="AA80" i="1" s="1"/>
  <c r="M63" i="1"/>
  <c r="N63" i="1" s="1"/>
  <c r="O63" i="1" s="1"/>
  <c r="AA63" i="1" s="1"/>
  <c r="X130" i="1"/>
  <c r="X114" i="1"/>
  <c r="X98" i="1"/>
  <c r="X82" i="1"/>
  <c r="X66" i="1"/>
  <c r="X50" i="1"/>
  <c r="X34" i="1"/>
  <c r="X18" i="1"/>
  <c r="M133" i="1"/>
  <c r="N133" i="1" s="1"/>
  <c r="O133" i="1" s="1"/>
  <c r="AA133" i="1" s="1"/>
  <c r="M113" i="1"/>
  <c r="N113" i="1" s="1"/>
  <c r="O113" i="1" s="1"/>
  <c r="AA113" i="1" s="1"/>
  <c r="M47" i="1"/>
  <c r="N47" i="1" s="1"/>
  <c r="O47" i="1" s="1"/>
  <c r="AA47" i="1" s="1"/>
  <c r="M97" i="1"/>
  <c r="M96" i="1"/>
  <c r="M32" i="1"/>
  <c r="N32" i="1" s="1"/>
  <c r="L2" i="1"/>
  <c r="M2" i="1" s="1"/>
  <c r="N2" i="1" s="1"/>
  <c r="O2" i="1" s="1"/>
  <c r="X2" i="1"/>
  <c r="M127" i="1"/>
  <c r="M95" i="1"/>
  <c r="N95" i="1" s="1"/>
  <c r="O95" i="1" s="1"/>
  <c r="AA95" i="1" s="1"/>
  <c r="M79" i="1"/>
  <c r="N79" i="1" s="1"/>
  <c r="M126" i="1"/>
  <c r="N126" i="1" s="1"/>
  <c r="O126" i="1" s="1"/>
  <c r="AA126" i="1" s="1"/>
  <c r="M110" i="1"/>
  <c r="N110" i="1" s="1"/>
  <c r="O110" i="1" s="1"/>
  <c r="AA110" i="1" s="1"/>
  <c r="M78" i="1"/>
  <c r="N78" i="1" s="1"/>
  <c r="M46" i="1"/>
  <c r="N46" i="1" s="1"/>
  <c r="O46" i="1" s="1"/>
  <c r="AA46" i="1" s="1"/>
  <c r="M30" i="1"/>
  <c r="N30" i="1" s="1"/>
  <c r="M14" i="1"/>
  <c r="N14" i="1" s="1"/>
  <c r="M125" i="1"/>
  <c r="N125" i="1" s="1"/>
  <c r="M124" i="1"/>
  <c r="N124" i="1" s="1"/>
  <c r="O124" i="1" s="1"/>
  <c r="AA124" i="1" s="1"/>
  <c r="M92" i="1"/>
  <c r="N92" i="1" s="1"/>
  <c r="O92" i="1" s="1"/>
  <c r="AA92" i="1" s="1"/>
  <c r="M44" i="1"/>
  <c r="M28" i="1"/>
  <c r="N28" i="1" s="1"/>
  <c r="O28" i="1" s="1"/>
  <c r="AA28" i="1" s="1"/>
  <c r="M12" i="1"/>
  <c r="N12" i="1" s="1"/>
  <c r="O12" i="1" s="1"/>
  <c r="AA12" i="1" s="1"/>
  <c r="M107" i="1"/>
  <c r="M75" i="1"/>
  <c r="N75" i="1" s="1"/>
  <c r="M59" i="1"/>
  <c r="N59" i="1" s="1"/>
  <c r="O59" i="1" s="1"/>
  <c r="AA59" i="1" s="1"/>
  <c r="M11" i="1"/>
  <c r="N11" i="1" s="1"/>
  <c r="O11" i="1" s="1"/>
  <c r="AA11" i="1" s="1"/>
  <c r="M122" i="1"/>
  <c r="N122" i="1" s="1"/>
  <c r="M90" i="1"/>
  <c r="M58" i="1"/>
  <c r="N58" i="1" s="1"/>
  <c r="M26" i="1"/>
  <c r="N26" i="1" s="1"/>
  <c r="O26" i="1" s="1"/>
  <c r="AA26" i="1" s="1"/>
  <c r="M10" i="1"/>
  <c r="N10" i="1" s="1"/>
  <c r="M121" i="1"/>
  <c r="N121" i="1" s="1"/>
  <c r="M57" i="1"/>
  <c r="N57" i="1" s="1"/>
  <c r="O57" i="1" s="1"/>
  <c r="AA57" i="1" s="1"/>
  <c r="M41" i="1"/>
  <c r="N41" i="1" s="1"/>
  <c r="M9" i="1"/>
  <c r="N9" i="1" s="1"/>
  <c r="O9" i="1" s="1"/>
  <c r="AA9" i="1" s="1"/>
  <c r="M120" i="1"/>
  <c r="N120" i="1" s="1"/>
  <c r="M104" i="1"/>
  <c r="N104" i="1" s="1"/>
  <c r="O104" i="1" s="1"/>
  <c r="AA104" i="1" s="1"/>
  <c r="M56" i="1"/>
  <c r="N56" i="1" s="1"/>
  <c r="O56" i="1" s="1"/>
  <c r="AA56" i="1" s="1"/>
  <c r="M119" i="1"/>
  <c r="N119" i="1" s="1"/>
  <c r="M103" i="1"/>
  <c r="N103" i="1" s="1"/>
  <c r="O103" i="1" s="1"/>
  <c r="AA103" i="1" s="1"/>
  <c r="M87" i="1"/>
  <c r="N87" i="1" s="1"/>
  <c r="M71" i="1"/>
  <c r="N71" i="1" s="1"/>
  <c r="O71" i="1" s="1"/>
  <c r="AA71" i="1" s="1"/>
  <c r="M39" i="1"/>
  <c r="N39" i="1" s="1"/>
  <c r="O39" i="1" s="1"/>
  <c r="AA39" i="1" s="1"/>
  <c r="M135" i="1"/>
  <c r="N135" i="1" s="1"/>
  <c r="M118" i="1"/>
  <c r="M102" i="1"/>
  <c r="N102" i="1" s="1"/>
  <c r="O102" i="1" s="1"/>
  <c r="AA102" i="1" s="1"/>
  <c r="M86" i="1"/>
  <c r="N86" i="1" s="1"/>
  <c r="O86" i="1" s="1"/>
  <c r="AA86" i="1" s="1"/>
  <c r="M54" i="1"/>
  <c r="N54" i="1" s="1"/>
  <c r="M22" i="1"/>
  <c r="N22" i="1" s="1"/>
  <c r="M116" i="1"/>
  <c r="N116" i="1" s="1"/>
  <c r="O116" i="1" s="1"/>
  <c r="AA116" i="1" s="1"/>
  <c r="M84" i="1"/>
  <c r="N84" i="1" s="1"/>
  <c r="M68" i="1"/>
  <c r="N68" i="1" s="1"/>
  <c r="O68" i="1" s="1"/>
  <c r="AA68" i="1" s="1"/>
  <c r="M20" i="1"/>
  <c r="M4" i="1"/>
  <c r="N4" i="1" s="1"/>
  <c r="M115" i="1"/>
  <c r="N115" i="1" s="1"/>
  <c r="O115" i="1" s="1"/>
  <c r="AA115" i="1" s="1"/>
  <c r="M35" i="1"/>
  <c r="N35" i="1" s="1"/>
  <c r="O35" i="1" s="1"/>
  <c r="AA35" i="1" s="1"/>
  <c r="M130" i="1"/>
  <c r="N130" i="1" s="1"/>
  <c r="O130" i="1" s="1"/>
  <c r="AA130" i="1" s="1"/>
  <c r="M114" i="1"/>
  <c r="N114" i="1" s="1"/>
  <c r="O114" i="1" s="1"/>
  <c r="AA114" i="1" s="1"/>
  <c r="M98" i="1"/>
  <c r="N98" i="1" s="1"/>
  <c r="O98" i="1" s="1"/>
  <c r="AA98" i="1" s="1"/>
  <c r="M82" i="1"/>
  <c r="N82" i="1" s="1"/>
  <c r="O82" i="1" s="1"/>
  <c r="AA82" i="1" s="1"/>
  <c r="M66" i="1"/>
  <c r="N66" i="1" s="1"/>
  <c r="M50" i="1"/>
  <c r="N50" i="1" s="1"/>
  <c r="O50" i="1" s="1"/>
  <c r="AA50" i="1" s="1"/>
  <c r="M34" i="1"/>
  <c r="N34" i="1" s="1"/>
  <c r="M18" i="1"/>
  <c r="N18" i="1" s="1"/>
  <c r="O18" i="1" s="1"/>
  <c r="AA18" i="1" s="1"/>
  <c r="N97" i="1"/>
  <c r="O97" i="1" s="1"/>
  <c r="AA97" i="1" s="1"/>
  <c r="N118" i="1"/>
  <c r="O118" i="1" s="1"/>
  <c r="AA118" i="1" s="1"/>
  <c r="N96" i="1"/>
  <c r="O96" i="1" s="1"/>
  <c r="AA96" i="1" s="1"/>
  <c r="N90" i="1"/>
  <c r="O90" i="1" s="1"/>
  <c r="AA90" i="1" s="1"/>
  <c r="N127" i="1"/>
  <c r="O127" i="1" s="1"/>
  <c r="AA127" i="1" s="1"/>
  <c r="L132" i="1"/>
  <c r="L65" i="1"/>
  <c r="L72" i="1"/>
  <c r="M72" i="1" s="1"/>
  <c r="N44" i="1"/>
  <c r="N107" i="1"/>
  <c r="N20" i="1"/>
  <c r="M136" i="1" l="1"/>
  <c r="N136" i="1" s="1"/>
  <c r="O136" i="1" s="1"/>
  <c r="AA136" i="1" s="1"/>
  <c r="M134" i="1"/>
  <c r="N134" i="1" s="1"/>
  <c r="O134" i="1" s="1"/>
  <c r="M137" i="1"/>
  <c r="N137" i="1" s="1"/>
  <c r="O137" i="1" s="1"/>
  <c r="M128" i="1"/>
  <c r="N128" i="1" s="1"/>
  <c r="O128" i="1" s="1"/>
  <c r="AA128" i="1" s="1"/>
  <c r="M123" i="1"/>
  <c r="N123" i="1" s="1"/>
  <c r="M117" i="1"/>
  <c r="N117" i="1" s="1"/>
  <c r="O117" i="1" s="1"/>
  <c r="AA117" i="1" s="1"/>
  <c r="M111" i="1"/>
  <c r="N111" i="1" s="1"/>
  <c r="O111" i="1" s="1"/>
  <c r="AA111" i="1" s="1"/>
  <c r="M109" i="1"/>
  <c r="N109" i="1" s="1"/>
  <c r="M108" i="1"/>
  <c r="N108" i="1" s="1"/>
  <c r="O108" i="1" s="1"/>
  <c r="AA108" i="1" s="1"/>
  <c r="M112" i="1"/>
  <c r="N112" i="1" s="1"/>
  <c r="O112" i="1" s="1"/>
  <c r="AA112" i="1" s="1"/>
  <c r="M105" i="1"/>
  <c r="N105" i="1" s="1"/>
  <c r="M99" i="1"/>
  <c r="N99" i="1" s="1"/>
  <c r="O99" i="1" s="1"/>
  <c r="AA99" i="1" s="1"/>
  <c r="M101" i="1"/>
  <c r="N101" i="1" s="1"/>
  <c r="O101" i="1" s="1"/>
  <c r="AA101" i="1" s="1"/>
  <c r="M93" i="1"/>
  <c r="N93" i="1" s="1"/>
  <c r="O93" i="1" s="1"/>
  <c r="AA93" i="1" s="1"/>
  <c r="M94" i="1"/>
  <c r="N94" i="1" s="1"/>
  <c r="O94" i="1" s="1"/>
  <c r="AA94" i="1" s="1"/>
  <c r="M91" i="1"/>
  <c r="N91" i="1" s="1"/>
  <c r="O91" i="1" s="1"/>
  <c r="AA91" i="1" s="1"/>
  <c r="L85" i="1"/>
  <c r="M85" i="1"/>
  <c r="N85" i="1" s="1"/>
  <c r="M83" i="1"/>
  <c r="N83" i="1" s="1"/>
  <c r="M88" i="1"/>
  <c r="N88" i="1" s="1"/>
  <c r="O88" i="1" s="1"/>
  <c r="AA88" i="1" s="1"/>
  <c r="M76" i="1"/>
  <c r="N76" i="1" s="1"/>
  <c r="O76" i="1" s="1"/>
  <c r="AA76" i="1" s="1"/>
  <c r="L77" i="1"/>
  <c r="M77" i="1"/>
  <c r="N77" i="1" s="1"/>
  <c r="O77" i="1" s="1"/>
  <c r="AA77" i="1" s="1"/>
  <c r="M74" i="1"/>
  <c r="N74" i="1" s="1"/>
  <c r="L69" i="1"/>
  <c r="M69" i="1"/>
  <c r="N69" i="1" s="1"/>
  <c r="O69" i="1" s="1"/>
  <c r="AA69" i="1" s="1"/>
  <c r="M67" i="1"/>
  <c r="N67" i="1" s="1"/>
  <c r="O67" i="1" s="1"/>
  <c r="AA67" i="1" s="1"/>
  <c r="M73" i="1"/>
  <c r="N73" i="1" s="1"/>
  <c r="O73" i="1" s="1"/>
  <c r="AA73" i="1" s="1"/>
  <c r="O58" i="1"/>
  <c r="AA58" i="1" s="1"/>
  <c r="Y58" i="1"/>
  <c r="L61" i="1"/>
  <c r="M61" i="1" s="1"/>
  <c r="N61" i="1" s="1"/>
  <c r="M62" i="1"/>
  <c r="N62" i="1" s="1"/>
  <c r="O62" i="1" s="1"/>
  <c r="AA62" i="1" s="1"/>
  <c r="M60" i="1"/>
  <c r="N60" i="1" s="1"/>
  <c r="O60" i="1" s="1"/>
  <c r="AA60" i="1" s="1"/>
  <c r="M55" i="1"/>
  <c r="N55" i="1" s="1"/>
  <c r="O55" i="1" s="1"/>
  <c r="AA55" i="1" s="1"/>
  <c r="M52" i="1"/>
  <c r="N52" i="1" s="1"/>
  <c r="O52" i="1" s="1"/>
  <c r="AA52" i="1" s="1"/>
  <c r="M51" i="1"/>
  <c r="N51" i="1" s="1"/>
  <c r="O51" i="1" s="1"/>
  <c r="AA51" i="1" s="1"/>
  <c r="M53" i="1"/>
  <c r="N53" i="1" s="1"/>
  <c r="O53" i="1" s="1"/>
  <c r="AA53" i="1" s="1"/>
  <c r="M43" i="1"/>
  <c r="N43" i="1" s="1"/>
  <c r="O43" i="1" s="1"/>
  <c r="AA43" i="1" s="1"/>
  <c r="L49" i="1"/>
  <c r="M49" i="1"/>
  <c r="N49" i="1" s="1"/>
  <c r="O49" i="1" s="1"/>
  <c r="AA49" i="1" s="1"/>
  <c r="M42" i="1"/>
  <c r="N42" i="1" s="1"/>
  <c r="O42" i="1" s="1"/>
  <c r="AA42" i="1" s="1"/>
  <c r="L45" i="1"/>
  <c r="M45" i="1"/>
  <c r="N45" i="1" s="1"/>
  <c r="M48" i="1"/>
  <c r="N48" i="1" s="1"/>
  <c r="O48" i="1" s="1"/>
  <c r="AA48" i="1" s="1"/>
  <c r="L37" i="1"/>
  <c r="M37" i="1" s="1"/>
  <c r="N37" i="1" s="1"/>
  <c r="M40" i="1"/>
  <c r="N40" i="1" s="1"/>
  <c r="O40" i="1" s="1"/>
  <c r="AA40" i="1" s="1"/>
  <c r="M38" i="1"/>
  <c r="N38" i="1" s="1"/>
  <c r="L33" i="1"/>
  <c r="M33" i="1"/>
  <c r="N33" i="1" s="1"/>
  <c r="O33" i="1" s="1"/>
  <c r="AA33" i="1" s="1"/>
  <c r="M27" i="1"/>
  <c r="N27" i="1" s="1"/>
  <c r="O27" i="1" s="1"/>
  <c r="AA27" i="1" s="1"/>
  <c r="M31" i="1"/>
  <c r="N31" i="1" s="1"/>
  <c r="O31" i="1" s="1"/>
  <c r="M24" i="1"/>
  <c r="N24" i="1" s="1"/>
  <c r="O24" i="1" s="1"/>
  <c r="AA24" i="1" s="1"/>
  <c r="M21" i="1"/>
  <c r="N21" i="1" s="1"/>
  <c r="O21" i="1" s="1"/>
  <c r="AA21" i="1" s="1"/>
  <c r="M19" i="1"/>
  <c r="N19" i="1" s="1"/>
  <c r="O19" i="1" s="1"/>
  <c r="AA19" i="1" s="1"/>
  <c r="M23" i="1"/>
  <c r="N23" i="1" s="1"/>
  <c r="O23" i="1" s="1"/>
  <c r="AA23" i="1" s="1"/>
  <c r="M25" i="1"/>
  <c r="N25" i="1" s="1"/>
  <c r="O25" i="1" s="1"/>
  <c r="AA25" i="1" s="1"/>
  <c r="M15" i="1"/>
  <c r="N15" i="1" s="1"/>
  <c r="O15" i="1" s="1"/>
  <c r="AA15" i="1" s="1"/>
  <c r="M16" i="1"/>
  <c r="N16" i="1" s="1"/>
  <c r="L17" i="1"/>
  <c r="M17" i="1"/>
  <c r="N17" i="1" s="1"/>
  <c r="O17" i="1" s="1"/>
  <c r="AA17" i="1" s="1"/>
  <c r="M8" i="1"/>
  <c r="N8" i="1" s="1"/>
  <c r="O8" i="1" s="1"/>
  <c r="AA8" i="1" s="1"/>
  <c r="M7" i="1"/>
  <c r="N7" i="1" s="1"/>
  <c r="O7" i="1" s="1"/>
  <c r="AA7" i="1" s="1"/>
  <c r="M5" i="1"/>
  <c r="N5" i="1" s="1"/>
  <c r="O5" i="1" s="1"/>
  <c r="AA5" i="1" s="1"/>
  <c r="M6" i="1"/>
  <c r="N6" i="1" s="1"/>
  <c r="O6" i="1" s="1"/>
  <c r="AA6" i="1" s="1"/>
  <c r="P58" i="1"/>
  <c r="Q58" i="1" s="1"/>
  <c r="R58" i="1" s="1"/>
  <c r="O121" i="1"/>
  <c r="Y121" i="1" s="1"/>
  <c r="O125" i="1"/>
  <c r="Y125" i="1" s="1"/>
  <c r="O105" i="1"/>
  <c r="Y105" i="1"/>
  <c r="O79" i="1"/>
  <c r="Y79" i="1"/>
  <c r="Y35" i="1"/>
  <c r="M64" i="1"/>
  <c r="N64" i="1" s="1"/>
  <c r="O64" i="1" s="1"/>
  <c r="AA64" i="1" s="1"/>
  <c r="P93" i="1"/>
  <c r="Q93" i="1" s="1"/>
  <c r="R93" i="1" s="1"/>
  <c r="N132" i="1"/>
  <c r="O132" i="1" s="1"/>
  <c r="Y93" i="1"/>
  <c r="N72" i="1"/>
  <c r="O72" i="1" s="1"/>
  <c r="AA72" i="1" s="1"/>
  <c r="P35" i="1"/>
  <c r="Q35" i="1" s="1"/>
  <c r="R35" i="1" s="1"/>
  <c r="M100" i="1"/>
  <c r="N100" i="1" s="1"/>
  <c r="O100" i="1" s="1"/>
  <c r="AA100" i="1" s="1"/>
  <c r="M65" i="1"/>
  <c r="N65" i="1" s="1"/>
  <c r="M36" i="1"/>
  <c r="N36" i="1" s="1"/>
  <c r="O36" i="1" s="1"/>
  <c r="AA36" i="1" s="1"/>
  <c r="M132" i="1"/>
  <c r="AA131" i="1"/>
  <c r="P131" i="1"/>
  <c r="Q131" i="1" s="1"/>
  <c r="R131" i="1" s="1"/>
  <c r="Y31" i="1"/>
  <c r="AA31" i="1"/>
  <c r="P2" i="1"/>
  <c r="Q2" i="1" s="1"/>
  <c r="R2" i="1" s="1"/>
  <c r="AA2" i="1"/>
  <c r="Y130" i="1"/>
  <c r="P26" i="1"/>
  <c r="Q26" i="1" s="1"/>
  <c r="R26" i="1" s="1"/>
  <c r="Y7" i="1"/>
  <c r="Y113" i="1"/>
  <c r="Y133" i="1"/>
  <c r="Y57" i="1"/>
  <c r="Y92" i="1"/>
  <c r="Y51" i="1"/>
  <c r="Y129" i="1"/>
  <c r="Y115" i="1"/>
  <c r="Y62" i="1"/>
  <c r="Y11" i="1"/>
  <c r="Y77" i="1"/>
  <c r="Y67" i="1"/>
  <c r="Y69" i="1"/>
  <c r="Y73" i="1"/>
  <c r="Y116" i="1"/>
  <c r="Y112" i="1"/>
  <c r="Y86" i="1"/>
  <c r="O78" i="1"/>
  <c r="AA78" i="1" s="1"/>
  <c r="Y48" i="1"/>
  <c r="Y80" i="1"/>
  <c r="Y126" i="1"/>
  <c r="Y104" i="1"/>
  <c r="Y47" i="1"/>
  <c r="Y63" i="1"/>
  <c r="Y128" i="1"/>
  <c r="Y29" i="1"/>
  <c r="O10" i="1"/>
  <c r="Y28" i="1"/>
  <c r="Y106" i="1"/>
  <c r="Y46" i="1"/>
  <c r="Y71" i="1"/>
  <c r="Y124" i="1"/>
  <c r="O22" i="1"/>
  <c r="P128" i="1"/>
  <c r="Q128" i="1" s="1"/>
  <c r="R128" i="1" s="1"/>
  <c r="Y96" i="1"/>
  <c r="Y50" i="1"/>
  <c r="Y2" i="1"/>
  <c r="Y59" i="1"/>
  <c r="Y70" i="1"/>
  <c r="Y18" i="1"/>
  <c r="Y95" i="1"/>
  <c r="Y91" i="1"/>
  <c r="Y97" i="1"/>
  <c r="O122" i="1"/>
  <c r="Y90" i="1"/>
  <c r="Y108" i="1"/>
  <c r="P118" i="1"/>
  <c r="Q118" i="1" s="1"/>
  <c r="R118" i="1" s="1"/>
  <c r="Y9" i="1"/>
  <c r="Y26" i="1"/>
  <c r="Y3" i="1"/>
  <c r="Y101" i="1"/>
  <c r="Y98" i="1"/>
  <c r="Y110" i="1"/>
  <c r="P31" i="1"/>
  <c r="Q31" i="1" s="1"/>
  <c r="R31" i="1" s="1"/>
  <c r="Y114" i="1"/>
  <c r="Y39" i="1"/>
  <c r="Y42" i="1"/>
  <c r="Y103" i="1"/>
  <c r="Y81" i="1"/>
  <c r="Y118" i="1"/>
  <c r="O85" i="1"/>
  <c r="AA85" i="1" s="1"/>
  <c r="P88" i="1"/>
  <c r="Q88" i="1" s="1"/>
  <c r="R88" i="1" s="1"/>
  <c r="P96" i="1"/>
  <c r="Q96" i="1" s="1"/>
  <c r="R96" i="1" s="1"/>
  <c r="P67" i="1"/>
  <c r="Q67" i="1" s="1"/>
  <c r="R67" i="1" s="1"/>
  <c r="P129" i="1"/>
  <c r="Q129" i="1" s="1"/>
  <c r="R129" i="1" s="1"/>
  <c r="O66" i="1"/>
  <c r="AA66" i="1" s="1"/>
  <c r="P102" i="1"/>
  <c r="Q102" i="1" s="1"/>
  <c r="R102" i="1" s="1"/>
  <c r="P76" i="1"/>
  <c r="Q76" i="1" s="1"/>
  <c r="R76" i="1" s="1"/>
  <c r="O4" i="1"/>
  <c r="AA4" i="1" s="1"/>
  <c r="O74" i="1"/>
  <c r="AA74" i="1" s="1"/>
  <c r="O30" i="1"/>
  <c r="AA30" i="1" s="1"/>
  <c r="P46" i="1"/>
  <c r="Q46" i="1" s="1"/>
  <c r="R46" i="1" s="1"/>
  <c r="P91" i="1"/>
  <c r="Q91" i="1" s="1"/>
  <c r="R91" i="1" s="1"/>
  <c r="Y102" i="1"/>
  <c r="P21" i="1"/>
  <c r="Q21" i="1" s="1"/>
  <c r="R21" i="1" s="1"/>
  <c r="P110" i="1"/>
  <c r="Q110" i="1" s="1"/>
  <c r="R110" i="1" s="1"/>
  <c r="P62" i="1"/>
  <c r="Q62" i="1" s="1"/>
  <c r="R62" i="1" s="1"/>
  <c r="P92" i="1"/>
  <c r="Q92" i="1" s="1"/>
  <c r="R92" i="1" s="1"/>
  <c r="P13" i="1"/>
  <c r="Q13" i="1" s="1"/>
  <c r="R13" i="1" s="1"/>
  <c r="P8" i="1"/>
  <c r="Q8" i="1" s="1"/>
  <c r="R8" i="1" s="1"/>
  <c r="P40" i="1"/>
  <c r="Q40" i="1" s="1"/>
  <c r="R40" i="1" s="1"/>
  <c r="O87" i="1"/>
  <c r="AA87" i="1" s="1"/>
  <c r="O123" i="1"/>
  <c r="AA123" i="1" s="1"/>
  <c r="P53" i="1"/>
  <c r="Q53" i="1" s="1"/>
  <c r="R53" i="1" s="1"/>
  <c r="P108" i="1"/>
  <c r="Q108" i="1" s="1"/>
  <c r="R108" i="1" s="1"/>
  <c r="O44" i="1"/>
  <c r="AA44" i="1" s="1"/>
  <c r="O38" i="1"/>
  <c r="AA38" i="1" s="1"/>
  <c r="P114" i="1"/>
  <c r="Q114" i="1" s="1"/>
  <c r="R114" i="1" s="1"/>
  <c r="P127" i="1"/>
  <c r="Q127" i="1" s="1"/>
  <c r="R127" i="1" s="1"/>
  <c r="O16" i="1"/>
  <c r="AA16" i="1" s="1"/>
  <c r="O84" i="1"/>
  <c r="AA84" i="1" s="1"/>
  <c r="P112" i="1"/>
  <c r="Q112" i="1" s="1"/>
  <c r="R112" i="1" s="1"/>
  <c r="P98" i="1"/>
  <c r="Q98" i="1" s="1"/>
  <c r="R98" i="1" s="1"/>
  <c r="Y127" i="1"/>
  <c r="O135" i="1"/>
  <c r="AA135" i="1" s="1"/>
  <c r="P130" i="1"/>
  <c r="Q130" i="1" s="1"/>
  <c r="R130" i="1" s="1"/>
  <c r="Y88" i="1"/>
  <c r="P70" i="1"/>
  <c r="Q70" i="1" s="1"/>
  <c r="R70" i="1" s="1"/>
  <c r="Y40" i="1"/>
  <c r="O34" i="1"/>
  <c r="AA34" i="1" s="1"/>
  <c r="P39" i="1"/>
  <c r="Q39" i="1" s="1"/>
  <c r="R39" i="1" s="1"/>
  <c r="P71" i="1"/>
  <c r="Q71" i="1" s="1"/>
  <c r="R71" i="1" s="1"/>
  <c r="P48" i="1"/>
  <c r="Q48" i="1" s="1"/>
  <c r="R48" i="1" s="1"/>
  <c r="O20" i="1"/>
  <c r="AA20" i="1" s="1"/>
  <c r="Y13" i="1"/>
  <c r="P28" i="1"/>
  <c r="Q28" i="1" s="1"/>
  <c r="R28" i="1" s="1"/>
  <c r="P50" i="1"/>
  <c r="Q50" i="1" s="1"/>
  <c r="R50" i="1" s="1"/>
  <c r="P116" i="1"/>
  <c r="Q116" i="1" s="1"/>
  <c r="R116" i="1" s="1"/>
  <c r="P47" i="1"/>
  <c r="Q47" i="1" s="1"/>
  <c r="R47" i="1" s="1"/>
  <c r="P103" i="1"/>
  <c r="Q103" i="1" s="1"/>
  <c r="R103" i="1" s="1"/>
  <c r="P81" i="1"/>
  <c r="Q81" i="1" s="1"/>
  <c r="R81" i="1" s="1"/>
  <c r="P126" i="1"/>
  <c r="Q126" i="1" s="1"/>
  <c r="R126" i="1" s="1"/>
  <c r="P136" i="1"/>
  <c r="Q136" i="1" s="1"/>
  <c r="R136" i="1" s="1"/>
  <c r="P68" i="1"/>
  <c r="Q68" i="1" s="1"/>
  <c r="R68" i="1" s="1"/>
  <c r="Y68" i="1"/>
  <c r="P51" i="1"/>
  <c r="Q51" i="1" s="1"/>
  <c r="R51" i="1" s="1"/>
  <c r="P111" i="1"/>
  <c r="Q111" i="1" s="1"/>
  <c r="R111" i="1" s="1"/>
  <c r="P94" i="1"/>
  <c r="Q94" i="1" s="1"/>
  <c r="R94" i="1" s="1"/>
  <c r="P56" i="1"/>
  <c r="Q56" i="1" s="1"/>
  <c r="R56" i="1" s="1"/>
  <c r="O45" i="1"/>
  <c r="AA45" i="1" s="1"/>
  <c r="P18" i="1"/>
  <c r="Q18" i="1" s="1"/>
  <c r="R18" i="1" s="1"/>
  <c r="Y111" i="1"/>
  <c r="P57" i="1"/>
  <c r="Q57" i="1" s="1"/>
  <c r="R57" i="1" s="1"/>
  <c r="P117" i="1"/>
  <c r="Q117" i="1" s="1"/>
  <c r="R117" i="1" s="1"/>
  <c r="P73" i="1"/>
  <c r="Q73" i="1" s="1"/>
  <c r="R73" i="1" s="1"/>
  <c r="P80" i="1"/>
  <c r="Q80" i="1" s="1"/>
  <c r="R80" i="1" s="1"/>
  <c r="Y56" i="1"/>
  <c r="P133" i="1"/>
  <c r="Q133" i="1" s="1"/>
  <c r="R133" i="1" s="1"/>
  <c r="O32" i="1"/>
  <c r="AA32" i="1" s="1"/>
  <c r="Y24" i="1"/>
  <c r="P113" i="1"/>
  <c r="Q113" i="1" s="1"/>
  <c r="R113" i="1" s="1"/>
  <c r="O75" i="1"/>
  <c r="AA75" i="1" s="1"/>
  <c r="O14" i="1"/>
  <c r="AA14" i="1" s="1"/>
  <c r="P106" i="1"/>
  <c r="Q106" i="1" s="1"/>
  <c r="R106" i="1" s="1"/>
  <c r="P29" i="1"/>
  <c r="Q29" i="1" s="1"/>
  <c r="R29" i="1" s="1"/>
  <c r="Y131" i="1"/>
  <c r="O54" i="1"/>
  <c r="AA54" i="1" s="1"/>
  <c r="O120" i="1"/>
  <c r="AA120" i="1" s="1"/>
  <c r="P82" i="1"/>
  <c r="Q82" i="1" s="1"/>
  <c r="R82" i="1" s="1"/>
  <c r="P89" i="1"/>
  <c r="Q89" i="1" s="1"/>
  <c r="R89" i="1" s="1"/>
  <c r="O83" i="1"/>
  <c r="AA83" i="1" s="1"/>
  <c r="O107" i="1"/>
  <c r="AA107" i="1" s="1"/>
  <c r="P12" i="1"/>
  <c r="Q12" i="1" s="1"/>
  <c r="R12" i="1" s="1"/>
  <c r="P63" i="1"/>
  <c r="Q63" i="1" s="1"/>
  <c r="R63" i="1" s="1"/>
  <c r="P42" i="1"/>
  <c r="Q42" i="1" s="1"/>
  <c r="R42" i="1" s="1"/>
  <c r="Y82" i="1"/>
  <c r="Y89" i="1"/>
  <c r="P69" i="1"/>
  <c r="Q69" i="1" s="1"/>
  <c r="R69" i="1" s="1"/>
  <c r="P104" i="1"/>
  <c r="Q104" i="1" s="1"/>
  <c r="R104" i="1" s="1"/>
  <c r="P9" i="1"/>
  <c r="Q9" i="1" s="1"/>
  <c r="R9" i="1" s="1"/>
  <c r="O119" i="1"/>
  <c r="AA119" i="1" s="1"/>
  <c r="P11" i="1"/>
  <c r="Q11" i="1" s="1"/>
  <c r="R11" i="1" s="1"/>
  <c r="Y12" i="1"/>
  <c r="O41" i="1"/>
  <c r="AA41" i="1" s="1"/>
  <c r="P3" i="1"/>
  <c r="Q3" i="1" s="1"/>
  <c r="R3" i="1" s="1"/>
  <c r="P95" i="1"/>
  <c r="Q95" i="1" s="1"/>
  <c r="R95" i="1" s="1"/>
  <c r="Y53" i="1"/>
  <c r="P90" i="1"/>
  <c r="Q90" i="1" s="1"/>
  <c r="R90" i="1" s="1"/>
  <c r="P115" i="1"/>
  <c r="Q115" i="1" s="1"/>
  <c r="R115" i="1" s="1"/>
  <c r="P97" i="1"/>
  <c r="Q97" i="1" s="1"/>
  <c r="R97" i="1" s="1"/>
  <c r="P99" i="1"/>
  <c r="Q99" i="1" s="1"/>
  <c r="R99" i="1" s="1"/>
  <c r="P124" i="1"/>
  <c r="Q124" i="1" s="1"/>
  <c r="R124" i="1" s="1"/>
  <c r="P86" i="1"/>
  <c r="Q86" i="1" s="1"/>
  <c r="R86" i="1" s="1"/>
  <c r="Y99" i="1"/>
  <c r="P59" i="1"/>
  <c r="Q59" i="1" s="1"/>
  <c r="R59" i="1" s="1"/>
  <c r="Y136" i="1" l="1"/>
  <c r="Y137" i="1"/>
  <c r="Y117" i="1"/>
  <c r="O109" i="1"/>
  <c r="Y109" i="1"/>
  <c r="P101" i="1"/>
  <c r="Q101" i="1" s="1"/>
  <c r="R101" i="1" s="1"/>
  <c r="Y94" i="1"/>
  <c r="P77" i="1"/>
  <c r="Q77" i="1" s="1"/>
  <c r="R77" i="1" s="1"/>
  <c r="Y76" i="1"/>
  <c r="O61" i="1"/>
  <c r="Y61" i="1"/>
  <c r="Y60" i="1"/>
  <c r="P60" i="1"/>
  <c r="Q60" i="1" s="1"/>
  <c r="R60" i="1" s="1"/>
  <c r="Y55" i="1"/>
  <c r="P55" i="1"/>
  <c r="Q55" i="1" s="1"/>
  <c r="R55" i="1" s="1"/>
  <c r="P49" i="1"/>
  <c r="Q49" i="1" s="1"/>
  <c r="R49" i="1" s="1"/>
  <c r="Y43" i="1"/>
  <c r="Y49" i="1"/>
  <c r="P43" i="1"/>
  <c r="Q43" i="1" s="1"/>
  <c r="R43" i="1" s="1"/>
  <c r="O37" i="1"/>
  <c r="P27" i="1"/>
  <c r="Q27" i="1" s="1"/>
  <c r="R27" i="1" s="1"/>
  <c r="Y33" i="1"/>
  <c r="Y27" i="1"/>
  <c r="P33" i="1"/>
  <c r="Q33" i="1" s="1"/>
  <c r="R33" i="1" s="1"/>
  <c r="Y25" i="1"/>
  <c r="Y23" i="1"/>
  <c r="P24" i="1"/>
  <c r="Q24" i="1" s="1"/>
  <c r="R24" i="1" s="1"/>
  <c r="P25" i="1"/>
  <c r="Q25" i="1" s="1"/>
  <c r="R25" i="1" s="1"/>
  <c r="Y19" i="1"/>
  <c r="P23" i="1"/>
  <c r="Q23" i="1" s="1"/>
  <c r="R23" i="1" s="1"/>
  <c r="Y21" i="1"/>
  <c r="P19" i="1"/>
  <c r="Q19" i="1" s="1"/>
  <c r="R19" i="1" s="1"/>
  <c r="P17" i="1"/>
  <c r="Q17" i="1" s="1"/>
  <c r="R17" i="1" s="1"/>
  <c r="P15" i="1"/>
  <c r="Q15" i="1" s="1"/>
  <c r="R15" i="1" s="1"/>
  <c r="Y15" i="1"/>
  <c r="Y17" i="1"/>
  <c r="Y8" i="1"/>
  <c r="P7" i="1"/>
  <c r="Q7" i="1" s="1"/>
  <c r="R7" i="1" s="1"/>
  <c r="Y5" i="1"/>
  <c r="P5" i="1"/>
  <c r="Q5" i="1" s="1"/>
  <c r="R5" i="1" s="1"/>
  <c r="Y6" i="1"/>
  <c r="P6" i="1"/>
  <c r="Q6" i="1" s="1"/>
  <c r="R6" i="1" s="1"/>
  <c r="O65" i="1"/>
  <c r="AA79" i="1"/>
  <c r="P79" i="1"/>
  <c r="Q79" i="1" s="1"/>
  <c r="R79" i="1" s="1"/>
  <c r="AA137" i="1"/>
  <c r="P137" i="1"/>
  <c r="Q137" i="1" s="1"/>
  <c r="R137" i="1" s="1"/>
  <c r="AA105" i="1"/>
  <c r="P105" i="1"/>
  <c r="Q105" i="1" s="1"/>
  <c r="R105" i="1" s="1"/>
  <c r="AA125" i="1"/>
  <c r="P125" i="1"/>
  <c r="Q125" i="1" s="1"/>
  <c r="R125" i="1" s="1"/>
  <c r="AA121" i="1"/>
  <c r="P121" i="1"/>
  <c r="Q121" i="1" s="1"/>
  <c r="R121" i="1" s="1"/>
  <c r="Y134" i="1"/>
  <c r="AA134" i="1"/>
  <c r="Y10" i="1"/>
  <c r="AA10" i="1"/>
  <c r="Y22" i="1"/>
  <c r="AA22" i="1"/>
  <c r="Y122" i="1"/>
  <c r="AA122" i="1"/>
  <c r="Y132" i="1"/>
  <c r="AA132" i="1"/>
  <c r="Y4" i="1"/>
  <c r="P100" i="1"/>
  <c r="Q100" i="1" s="1"/>
  <c r="R100" i="1" s="1"/>
  <c r="Y83" i="1"/>
  <c r="Y36" i="1"/>
  <c r="Y78" i="1"/>
  <c r="P78" i="1"/>
  <c r="Q78" i="1" s="1"/>
  <c r="R78" i="1" s="1"/>
  <c r="Y135" i="1"/>
  <c r="Y30" i="1"/>
  <c r="Y34" i="1"/>
  <c r="Y100" i="1"/>
  <c r="Y14" i="1"/>
  <c r="Y45" i="1"/>
  <c r="Y16" i="1"/>
  <c r="Y32" i="1"/>
  <c r="Y123" i="1"/>
  <c r="Y52" i="1"/>
  <c r="Y41" i="1"/>
  <c r="Y75" i="1"/>
  <c r="Y87" i="1"/>
  <c r="P134" i="1"/>
  <c r="Q134" i="1" s="1"/>
  <c r="R134" i="1" s="1"/>
  <c r="P132" i="1"/>
  <c r="Q132" i="1" s="1"/>
  <c r="R132" i="1" s="1"/>
  <c r="Y119" i="1"/>
  <c r="Y120" i="1"/>
  <c r="Y72" i="1"/>
  <c r="P122" i="1"/>
  <c r="Q122" i="1" s="1"/>
  <c r="R122" i="1" s="1"/>
  <c r="Y38" i="1"/>
  <c r="Y54" i="1"/>
  <c r="Y44" i="1"/>
  <c r="Y66" i="1"/>
  <c r="Y85" i="1"/>
  <c r="Y20" i="1"/>
  <c r="P22" i="1"/>
  <c r="Q22" i="1" s="1"/>
  <c r="R22" i="1" s="1"/>
  <c r="Y107" i="1"/>
  <c r="Y84" i="1"/>
  <c r="Y74" i="1"/>
  <c r="P10" i="1"/>
  <c r="Q10" i="1" s="1"/>
  <c r="R10" i="1" s="1"/>
  <c r="P4" i="1"/>
  <c r="Q4" i="1" s="1"/>
  <c r="R4" i="1" s="1"/>
  <c r="P16" i="1"/>
  <c r="Q16" i="1" s="1"/>
  <c r="R16" i="1" s="1"/>
  <c r="P119" i="1"/>
  <c r="Q119" i="1" s="1"/>
  <c r="R119" i="1" s="1"/>
  <c r="P135" i="1"/>
  <c r="Q135" i="1" s="1"/>
  <c r="R135" i="1" s="1"/>
  <c r="P75" i="1"/>
  <c r="Q75" i="1" s="1"/>
  <c r="R75" i="1" s="1"/>
  <c r="P34" i="1"/>
  <c r="Q34" i="1" s="1"/>
  <c r="R34" i="1" s="1"/>
  <c r="P64" i="1"/>
  <c r="Q64" i="1" s="1"/>
  <c r="R64" i="1" s="1"/>
  <c r="P83" i="1"/>
  <c r="Q83" i="1" s="1"/>
  <c r="R83" i="1" s="1"/>
  <c r="P45" i="1"/>
  <c r="Q45" i="1" s="1"/>
  <c r="R45" i="1" s="1"/>
  <c r="P30" i="1"/>
  <c r="Q30" i="1" s="1"/>
  <c r="R30" i="1" s="1"/>
  <c r="P84" i="1"/>
  <c r="Q84" i="1" s="1"/>
  <c r="R84" i="1" s="1"/>
  <c r="P74" i="1"/>
  <c r="Q74" i="1" s="1"/>
  <c r="R74" i="1" s="1"/>
  <c r="P72" i="1"/>
  <c r="Q72" i="1" s="1"/>
  <c r="R72" i="1" s="1"/>
  <c r="P36" i="1"/>
  <c r="Q36" i="1" s="1"/>
  <c r="R36" i="1" s="1"/>
  <c r="P14" i="1"/>
  <c r="Q14" i="1" s="1"/>
  <c r="R14" i="1" s="1"/>
  <c r="P38" i="1"/>
  <c r="Q38" i="1" s="1"/>
  <c r="R38" i="1" s="1"/>
  <c r="P120" i="1"/>
  <c r="Q120" i="1" s="1"/>
  <c r="R120" i="1" s="1"/>
  <c r="P41" i="1"/>
  <c r="Q41" i="1" s="1"/>
  <c r="R41" i="1" s="1"/>
  <c r="P123" i="1"/>
  <c r="Q123" i="1" s="1"/>
  <c r="R123" i="1" s="1"/>
  <c r="P107" i="1"/>
  <c r="Q107" i="1" s="1"/>
  <c r="R107" i="1" s="1"/>
  <c r="P54" i="1"/>
  <c r="Q54" i="1" s="1"/>
  <c r="R54" i="1" s="1"/>
  <c r="Y64" i="1"/>
  <c r="P32" i="1"/>
  <c r="Q32" i="1" s="1"/>
  <c r="R32" i="1" s="1"/>
  <c r="P20" i="1"/>
  <c r="Q20" i="1" s="1"/>
  <c r="R20" i="1" s="1"/>
  <c r="P44" i="1"/>
  <c r="Q44" i="1" s="1"/>
  <c r="R44" i="1" s="1"/>
  <c r="P52" i="1"/>
  <c r="Q52" i="1" s="1"/>
  <c r="R52" i="1" s="1"/>
  <c r="P87" i="1"/>
  <c r="Q87" i="1" s="1"/>
  <c r="R87" i="1" s="1"/>
  <c r="P66" i="1"/>
  <c r="Q66" i="1" s="1"/>
  <c r="R66" i="1" s="1"/>
  <c r="P85" i="1"/>
  <c r="Q85" i="1" s="1"/>
  <c r="R85" i="1" s="1"/>
  <c r="AA109" i="1" l="1"/>
  <c r="P109" i="1"/>
  <c r="Q109" i="1" s="1"/>
  <c r="R109" i="1" s="1"/>
  <c r="AA61" i="1"/>
  <c r="P61" i="1"/>
  <c r="Q61" i="1" s="1"/>
  <c r="R61" i="1" s="1"/>
  <c r="AA37" i="1"/>
  <c r="P37" i="1"/>
  <c r="Q37" i="1" s="1"/>
  <c r="R37" i="1" s="1"/>
  <c r="Y37" i="1"/>
  <c r="AA65" i="1"/>
  <c r="P65" i="1"/>
  <c r="Q65" i="1" s="1"/>
  <c r="R65" i="1" s="1"/>
  <c r="Y65" i="1"/>
</calcChain>
</file>

<file path=xl/sharedStrings.xml><?xml version="1.0" encoding="utf-8"?>
<sst xmlns="http://schemas.openxmlformats.org/spreadsheetml/2006/main" count="53" uniqueCount="29">
  <si>
    <t>qS</t>
  </si>
  <si>
    <t>qS_ox_an_th</t>
  </si>
  <si>
    <t>qS_ox_en_th</t>
  </si>
  <si>
    <t>qO_s</t>
  </si>
  <si>
    <t>qS_ox_en</t>
  </si>
  <si>
    <t>qS_ox_an</t>
  </si>
  <si>
    <t>qS_ox</t>
  </si>
  <si>
    <t>qS_of</t>
  </si>
  <si>
    <t>qS_of_an</t>
  </si>
  <si>
    <t>qS_of_en</t>
  </si>
  <si>
    <t>qA_p</t>
  </si>
  <si>
    <t>qA_c_th</t>
  </si>
  <si>
    <t>qA_c_an_th</t>
  </si>
  <si>
    <t>qA_c_en</t>
  </si>
  <si>
    <t>qA_c_an</t>
  </si>
  <si>
    <t>qA_c</t>
  </si>
  <si>
    <t>qO</t>
  </si>
  <si>
    <t>mu</t>
  </si>
  <si>
    <t>Ysx_ox</t>
  </si>
  <si>
    <t>Cs</t>
  </si>
  <si>
    <t>Cx</t>
  </si>
  <si>
    <t>Yso</t>
  </si>
  <si>
    <t>Ysx_of</t>
  </si>
  <si>
    <t>Ysa</t>
  </si>
  <si>
    <t>y_of</t>
  </si>
  <si>
    <t>OUC</t>
  </si>
  <si>
    <t>qm_1</t>
  </si>
  <si>
    <t>qm_2</t>
  </si>
  <si>
    <t>Calculation of Yso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</si>
</sst>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Sheet1!$E$2:$E$137</c:f>
              <c:numCache>
                <c:formatCode>General</c:formatCode>
                <c:ptCount val="13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1.3</c:v>
                </c:pt>
                <c:pt idx="8">
                  <c:v>0.1</c:v>
                </c:pt>
                <c:pt idx="9">
                  <c:v>0.3</c:v>
                </c:pt>
                <c:pt idx="10">
                  <c:v>0.5</c:v>
                </c:pt>
                <c:pt idx="11">
                  <c:v>0.7</c:v>
                </c:pt>
                <c:pt idx="12">
                  <c:v>0.9</c:v>
                </c:pt>
                <c:pt idx="13">
                  <c:v>1.1000000000000001</c:v>
                </c:pt>
                <c:pt idx="14">
                  <c:v>1.3</c:v>
                </c:pt>
                <c:pt idx="15">
                  <c:v>1.3</c:v>
                </c:pt>
                <c:pt idx="16">
                  <c:v>0.1</c:v>
                </c:pt>
                <c:pt idx="17">
                  <c:v>0.3</c:v>
                </c:pt>
                <c:pt idx="18">
                  <c:v>0.5</c:v>
                </c:pt>
                <c:pt idx="19">
                  <c:v>0.7</c:v>
                </c:pt>
                <c:pt idx="20">
                  <c:v>0.9</c:v>
                </c:pt>
                <c:pt idx="21">
                  <c:v>1.1000000000000001</c:v>
                </c:pt>
                <c:pt idx="22">
                  <c:v>1.3</c:v>
                </c:pt>
                <c:pt idx="23">
                  <c:v>1.3</c:v>
                </c:pt>
                <c:pt idx="24">
                  <c:v>0.1</c:v>
                </c:pt>
                <c:pt idx="25">
                  <c:v>0.3</c:v>
                </c:pt>
                <c:pt idx="26">
                  <c:v>0.5</c:v>
                </c:pt>
                <c:pt idx="27">
                  <c:v>0.7</c:v>
                </c:pt>
                <c:pt idx="28">
                  <c:v>0.9</c:v>
                </c:pt>
                <c:pt idx="29">
                  <c:v>1.1000000000000001</c:v>
                </c:pt>
                <c:pt idx="30">
                  <c:v>1.3</c:v>
                </c:pt>
                <c:pt idx="31">
                  <c:v>1.3</c:v>
                </c:pt>
                <c:pt idx="32">
                  <c:v>0.1</c:v>
                </c:pt>
                <c:pt idx="33">
                  <c:v>0.3</c:v>
                </c:pt>
                <c:pt idx="34">
                  <c:v>0.5</c:v>
                </c:pt>
                <c:pt idx="35">
                  <c:v>0.7</c:v>
                </c:pt>
                <c:pt idx="36">
                  <c:v>0.9</c:v>
                </c:pt>
                <c:pt idx="37">
                  <c:v>1.1000000000000001</c:v>
                </c:pt>
                <c:pt idx="38">
                  <c:v>1.3</c:v>
                </c:pt>
                <c:pt idx="39">
                  <c:v>1.3</c:v>
                </c:pt>
                <c:pt idx="40">
                  <c:v>0.1</c:v>
                </c:pt>
                <c:pt idx="41">
                  <c:v>0.3</c:v>
                </c:pt>
                <c:pt idx="42">
                  <c:v>0.5</c:v>
                </c:pt>
                <c:pt idx="43">
                  <c:v>0.7</c:v>
                </c:pt>
                <c:pt idx="44">
                  <c:v>0.9</c:v>
                </c:pt>
                <c:pt idx="45">
                  <c:v>1.1000000000000001</c:v>
                </c:pt>
                <c:pt idx="46">
                  <c:v>1.3</c:v>
                </c:pt>
                <c:pt idx="47">
                  <c:v>1.3</c:v>
                </c:pt>
                <c:pt idx="48">
                  <c:v>0.1</c:v>
                </c:pt>
                <c:pt idx="49">
                  <c:v>0.3</c:v>
                </c:pt>
                <c:pt idx="50">
                  <c:v>0.5</c:v>
                </c:pt>
                <c:pt idx="51">
                  <c:v>0.7</c:v>
                </c:pt>
                <c:pt idx="52">
                  <c:v>0.9</c:v>
                </c:pt>
                <c:pt idx="53">
                  <c:v>1.1000000000000001</c:v>
                </c:pt>
                <c:pt idx="54">
                  <c:v>1.3</c:v>
                </c:pt>
                <c:pt idx="55">
                  <c:v>1.3</c:v>
                </c:pt>
                <c:pt idx="56">
                  <c:v>0.1</c:v>
                </c:pt>
                <c:pt idx="57">
                  <c:v>0.3</c:v>
                </c:pt>
                <c:pt idx="58">
                  <c:v>0.5</c:v>
                </c:pt>
                <c:pt idx="59">
                  <c:v>0.7</c:v>
                </c:pt>
                <c:pt idx="60">
                  <c:v>0.9</c:v>
                </c:pt>
                <c:pt idx="61">
                  <c:v>1.1000000000000001</c:v>
                </c:pt>
                <c:pt idx="62">
                  <c:v>1.3</c:v>
                </c:pt>
                <c:pt idx="63">
                  <c:v>1.3</c:v>
                </c:pt>
                <c:pt idx="64">
                  <c:v>0.1</c:v>
                </c:pt>
                <c:pt idx="65">
                  <c:v>0.3</c:v>
                </c:pt>
                <c:pt idx="66">
                  <c:v>0.5</c:v>
                </c:pt>
                <c:pt idx="67">
                  <c:v>0.7</c:v>
                </c:pt>
                <c:pt idx="68">
                  <c:v>0.9</c:v>
                </c:pt>
                <c:pt idx="69">
                  <c:v>1.1000000000000001</c:v>
                </c:pt>
                <c:pt idx="70">
                  <c:v>1.3</c:v>
                </c:pt>
                <c:pt idx="71">
                  <c:v>1.3</c:v>
                </c:pt>
                <c:pt idx="72">
                  <c:v>0.1</c:v>
                </c:pt>
                <c:pt idx="73">
                  <c:v>0.3</c:v>
                </c:pt>
                <c:pt idx="74">
                  <c:v>0.5</c:v>
                </c:pt>
                <c:pt idx="75">
                  <c:v>0.7</c:v>
                </c:pt>
                <c:pt idx="76">
                  <c:v>0.9</c:v>
                </c:pt>
                <c:pt idx="77">
                  <c:v>1.1000000000000001</c:v>
                </c:pt>
                <c:pt idx="78">
                  <c:v>1.3</c:v>
                </c:pt>
                <c:pt idx="79">
                  <c:v>1.3</c:v>
                </c:pt>
                <c:pt idx="80">
                  <c:v>0.1</c:v>
                </c:pt>
                <c:pt idx="81">
                  <c:v>0.3</c:v>
                </c:pt>
                <c:pt idx="82">
                  <c:v>0.5</c:v>
                </c:pt>
                <c:pt idx="83">
                  <c:v>0.7</c:v>
                </c:pt>
                <c:pt idx="84">
                  <c:v>0.9</c:v>
                </c:pt>
                <c:pt idx="85">
                  <c:v>1.1000000000000001</c:v>
                </c:pt>
                <c:pt idx="86">
                  <c:v>1.3</c:v>
                </c:pt>
                <c:pt idx="87">
                  <c:v>1.3</c:v>
                </c:pt>
                <c:pt idx="88">
                  <c:v>0.1</c:v>
                </c:pt>
                <c:pt idx="89">
                  <c:v>0.3</c:v>
                </c:pt>
                <c:pt idx="90">
                  <c:v>0.5</c:v>
                </c:pt>
                <c:pt idx="91">
                  <c:v>0.7</c:v>
                </c:pt>
                <c:pt idx="92">
                  <c:v>0.9</c:v>
                </c:pt>
                <c:pt idx="93">
                  <c:v>1.1000000000000001</c:v>
                </c:pt>
                <c:pt idx="94">
                  <c:v>1.3</c:v>
                </c:pt>
                <c:pt idx="95">
                  <c:v>1.3</c:v>
                </c:pt>
                <c:pt idx="96">
                  <c:v>0.1</c:v>
                </c:pt>
                <c:pt idx="97">
                  <c:v>0.3</c:v>
                </c:pt>
                <c:pt idx="98">
                  <c:v>0.5</c:v>
                </c:pt>
                <c:pt idx="99">
                  <c:v>0.7</c:v>
                </c:pt>
                <c:pt idx="100">
                  <c:v>0.9</c:v>
                </c:pt>
                <c:pt idx="101">
                  <c:v>1.1000000000000001</c:v>
                </c:pt>
                <c:pt idx="102">
                  <c:v>1.3</c:v>
                </c:pt>
                <c:pt idx="103">
                  <c:v>1.3</c:v>
                </c:pt>
                <c:pt idx="104">
                  <c:v>0.1</c:v>
                </c:pt>
                <c:pt idx="105">
                  <c:v>0.3</c:v>
                </c:pt>
                <c:pt idx="106">
                  <c:v>0.5</c:v>
                </c:pt>
                <c:pt idx="107">
                  <c:v>0.7</c:v>
                </c:pt>
                <c:pt idx="108">
                  <c:v>0.9</c:v>
                </c:pt>
                <c:pt idx="109">
                  <c:v>1.1000000000000001</c:v>
                </c:pt>
                <c:pt idx="110">
                  <c:v>1.3</c:v>
                </c:pt>
                <c:pt idx="111">
                  <c:v>1.3</c:v>
                </c:pt>
                <c:pt idx="112">
                  <c:v>0.1</c:v>
                </c:pt>
                <c:pt idx="113">
                  <c:v>0.3</c:v>
                </c:pt>
                <c:pt idx="114">
                  <c:v>0.5</c:v>
                </c:pt>
                <c:pt idx="115">
                  <c:v>0.7</c:v>
                </c:pt>
                <c:pt idx="116">
                  <c:v>0.9</c:v>
                </c:pt>
                <c:pt idx="117">
                  <c:v>1.1000000000000001</c:v>
                </c:pt>
                <c:pt idx="118">
                  <c:v>1.3</c:v>
                </c:pt>
                <c:pt idx="119">
                  <c:v>1.3</c:v>
                </c:pt>
                <c:pt idx="120">
                  <c:v>0.1</c:v>
                </c:pt>
                <c:pt idx="121">
                  <c:v>0.3</c:v>
                </c:pt>
                <c:pt idx="122">
                  <c:v>0.5</c:v>
                </c:pt>
                <c:pt idx="123">
                  <c:v>0.7</c:v>
                </c:pt>
                <c:pt idx="124">
                  <c:v>0.9</c:v>
                </c:pt>
                <c:pt idx="125">
                  <c:v>1.1000000000000001</c:v>
                </c:pt>
                <c:pt idx="126">
                  <c:v>1.3</c:v>
                </c:pt>
                <c:pt idx="127">
                  <c:v>1.3</c:v>
                </c:pt>
                <c:pt idx="128">
                  <c:v>0.1</c:v>
                </c:pt>
                <c:pt idx="129">
                  <c:v>0.3</c:v>
                </c:pt>
                <c:pt idx="130">
                  <c:v>0.5</c:v>
                </c:pt>
                <c:pt idx="131">
                  <c:v>0.7</c:v>
                </c:pt>
                <c:pt idx="132">
                  <c:v>0.9</c:v>
                </c:pt>
                <c:pt idx="133">
                  <c:v>1.1000000000000001</c:v>
                </c:pt>
                <c:pt idx="134">
                  <c:v>1.3</c:v>
                </c:pt>
                <c:pt idx="135">
                  <c:v>1.3</c:v>
                </c:pt>
              </c:numCache>
            </c:numRef>
          </c:xVal>
          <c:yVal>
            <c:numRef>
              <c:f>Sheet1!$J$2:$J$137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2.0873414634146341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2.0873414634146341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2.0873414634146341</c:v>
                </c:pt>
                <c:pt idx="41">
                  <c:v>4.6051463414634144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2.0873414634146341</c:v>
                </c:pt>
                <c:pt idx="49">
                  <c:v>4.6051463414634144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2.0873414634146341</c:v>
                </c:pt>
                <c:pt idx="57">
                  <c:v>4.6051463414634144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2.0873414634146341</c:v>
                </c:pt>
                <c:pt idx="65">
                  <c:v>4.6051463414634144</c:v>
                </c:pt>
                <c:pt idx="66">
                  <c:v>7.1229512195121956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2.0873414634146341</c:v>
                </c:pt>
                <c:pt idx="73">
                  <c:v>4.6051463414634144</c:v>
                </c:pt>
                <c:pt idx="74">
                  <c:v>7.1229512195121956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2.0873414634146341</c:v>
                </c:pt>
                <c:pt idx="81">
                  <c:v>4.6051463414634144</c:v>
                </c:pt>
                <c:pt idx="82">
                  <c:v>7.1229512195121956</c:v>
                </c:pt>
                <c:pt idx="83">
                  <c:v>9.6407560975609758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2.0873414634146341</c:v>
                </c:pt>
                <c:pt idx="89">
                  <c:v>4.6051463414634144</c:v>
                </c:pt>
                <c:pt idx="90">
                  <c:v>7.1229512195121956</c:v>
                </c:pt>
                <c:pt idx="91">
                  <c:v>9.6407560975609758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2.0873414634146341</c:v>
                </c:pt>
                <c:pt idx="97">
                  <c:v>4.6051463414634144</c:v>
                </c:pt>
                <c:pt idx="98">
                  <c:v>7.1229512195121956</c:v>
                </c:pt>
                <c:pt idx="99">
                  <c:v>9.6407560975609758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2.0873414634146341</c:v>
                </c:pt>
                <c:pt idx="105">
                  <c:v>4.6051463414634144</c:v>
                </c:pt>
                <c:pt idx="106">
                  <c:v>7.1229512195121956</c:v>
                </c:pt>
                <c:pt idx="107">
                  <c:v>9.6407560975609758</c:v>
                </c:pt>
                <c:pt idx="108">
                  <c:v>12.158560975609758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2.0873414634146341</c:v>
                </c:pt>
                <c:pt idx="113">
                  <c:v>4.6051463414634144</c:v>
                </c:pt>
                <c:pt idx="114">
                  <c:v>7.1229512195121956</c:v>
                </c:pt>
                <c:pt idx="115">
                  <c:v>9.6407560975609758</c:v>
                </c:pt>
                <c:pt idx="116">
                  <c:v>12.158560975609758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2.0873414634146341</c:v>
                </c:pt>
                <c:pt idx="121">
                  <c:v>4.6051463414634144</c:v>
                </c:pt>
                <c:pt idx="122">
                  <c:v>7.1229512195121956</c:v>
                </c:pt>
                <c:pt idx="123">
                  <c:v>9.6407560975609758</c:v>
                </c:pt>
                <c:pt idx="124">
                  <c:v>12.158560975609758</c:v>
                </c:pt>
                <c:pt idx="125">
                  <c:v>14.676365853658533</c:v>
                </c:pt>
                <c:pt idx="126">
                  <c:v>15</c:v>
                </c:pt>
                <c:pt idx="127">
                  <c:v>15</c:v>
                </c:pt>
                <c:pt idx="128">
                  <c:v>2.0873414634146341</c:v>
                </c:pt>
                <c:pt idx="129">
                  <c:v>4.6051463414634144</c:v>
                </c:pt>
                <c:pt idx="130">
                  <c:v>7.1229512195121956</c:v>
                </c:pt>
                <c:pt idx="131">
                  <c:v>9.6407560975609758</c:v>
                </c:pt>
                <c:pt idx="132">
                  <c:v>12.158560975609758</c:v>
                </c:pt>
                <c:pt idx="133">
                  <c:v>14.676365853658533</c:v>
                </c:pt>
                <c:pt idx="134">
                  <c:v>15.6</c:v>
                </c:pt>
                <c:pt idx="135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7-4360-86F3-3C1E1E4E7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961424"/>
        <c:axId val="1208529951"/>
      </c:scatterChart>
      <c:valAx>
        <c:axId val="11489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08529951"/>
        <c:crosses val="autoZero"/>
        <c:crossBetween val="midCat"/>
      </c:valAx>
      <c:valAx>
        <c:axId val="12085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4896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26</xdr:row>
      <xdr:rowOff>147637</xdr:rowOff>
    </xdr:from>
    <xdr:to>
      <xdr:col>9</xdr:col>
      <xdr:colOff>781050</xdr:colOff>
      <xdr:row>41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B8834-21A8-2881-BFAA-B4CBD7C99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6567-03B2-4EBA-9F89-4A174CF25B25}">
  <dimension ref="A1:AA137"/>
  <sheetViews>
    <sheetView tabSelected="1" topLeftCell="B1" workbookViewId="0">
      <selection activeCell="B21" sqref="B21"/>
    </sheetView>
  </sheetViews>
  <sheetFormatPr defaultRowHeight="15" x14ac:dyDescent="0.25"/>
  <cols>
    <col min="5" max="25" width="12.28515625" customWidth="1"/>
  </cols>
  <sheetData>
    <row r="1" spans="1:27" x14ac:dyDescent="0.25">
      <c r="E1" s="1" t="s">
        <v>0</v>
      </c>
      <c r="F1" t="s">
        <v>26</v>
      </c>
      <c r="G1" t="s">
        <v>1</v>
      </c>
      <c r="H1" t="s">
        <v>2</v>
      </c>
      <c r="I1" t="s">
        <v>25</v>
      </c>
      <c r="J1" s="1" t="s">
        <v>3</v>
      </c>
      <c r="K1" t="s">
        <v>4</v>
      </c>
      <c r="L1" t="s">
        <v>27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AA1" t="s">
        <v>24</v>
      </c>
    </row>
    <row r="2" spans="1:27" x14ac:dyDescent="0.25">
      <c r="A2" t="s">
        <v>18</v>
      </c>
      <c r="B2">
        <v>0.51</v>
      </c>
      <c r="E2">
        <v>0.1</v>
      </c>
      <c r="F2">
        <f t="shared" ref="F2:F42" si="0">MIN(0.04,E2)</f>
        <v>0.04</v>
      </c>
      <c r="G2">
        <f t="shared" ref="G2:G42" si="1">(E2-F2)*$B$2*$B$3/$B$4</f>
        <v>3.7317073170731706E-2</v>
      </c>
      <c r="H2">
        <f t="shared" ref="H2:H42" si="2" xml:space="preserve"> E2-G2</f>
        <v>6.2682926829268293E-2</v>
      </c>
      <c r="I2">
        <v>0</v>
      </c>
      <c r="J2">
        <f>MIN(H2*$B$5,I2)</f>
        <v>0</v>
      </c>
      <c r="K2">
        <f t="shared" ref="K2:K42" si="3" xml:space="preserve"> J2/$B$5</f>
        <v>0</v>
      </c>
      <c r="L2">
        <f t="shared" ref="L2:L42" si="4">MIN(0.04,K2)</f>
        <v>0</v>
      </c>
      <c r="M2">
        <f>$B$2*$B$3/$B$4*(K2 - L2)/(1-$B$2*$B$3/$B$4)</f>
        <v>0</v>
      </c>
      <c r="N2">
        <f t="shared" ref="N2:N42" si="5" xml:space="preserve"> M2 + K2</f>
        <v>0</v>
      </c>
      <c r="O2">
        <f t="shared" ref="O2:O33" si="6" xml:space="preserve"> E2 - N2</f>
        <v>0.1</v>
      </c>
      <c r="P2">
        <f>O2*$B$6*$B$3/$B$4</f>
        <v>1.8292682926829264E-2</v>
      </c>
      <c r="Q2">
        <f t="shared" ref="Q2:Q42" si="7" xml:space="preserve"> O2 - P2</f>
        <v>8.1707317073170749E-2</v>
      </c>
      <c r="R2">
        <f t="shared" ref="R2:R42" si="8" xml:space="preserve"> Q2*$B$7</f>
        <v>5.4471544715447164E-2</v>
      </c>
      <c r="S2">
        <v>0</v>
      </c>
      <c r="T2">
        <v>0</v>
      </c>
      <c r="U2">
        <v>0</v>
      </c>
      <c r="V2">
        <v>0</v>
      </c>
      <c r="W2">
        <v>0</v>
      </c>
      <c r="X2">
        <f t="shared" ref="X2:X42" si="9">J2</f>
        <v>0</v>
      </c>
      <c r="Y2">
        <f t="shared" ref="Y2:Y42" si="10" xml:space="preserve"> (N2-0.04)*$B$2 + O2 * $B$6</f>
        <v>-5.400000000000002E-3</v>
      </c>
      <c r="AA2">
        <f>O2/E2</f>
        <v>1</v>
      </c>
    </row>
    <row r="3" spans="1:27" x14ac:dyDescent="0.25">
      <c r="A3" t="s">
        <v>19</v>
      </c>
      <c r="B3">
        <v>30</v>
      </c>
      <c r="E3">
        <v>0.3</v>
      </c>
      <c r="F3">
        <f t="shared" si="0"/>
        <v>0.04</v>
      </c>
      <c r="G3">
        <f t="shared" si="1"/>
        <v>0.16170731707317071</v>
      </c>
      <c r="H3">
        <f t="shared" si="2"/>
        <v>0.13829268292682928</v>
      </c>
      <c r="I3">
        <v>0</v>
      </c>
      <c r="J3">
        <f t="shared" ref="J3:J66" si="11">MIN(H3*$B$5,I3)</f>
        <v>0</v>
      </c>
      <c r="K3">
        <f t="shared" si="3"/>
        <v>0</v>
      </c>
      <c r="L3">
        <f t="shared" si="4"/>
        <v>0</v>
      </c>
      <c r="M3">
        <f t="shared" ref="M3:M66" si="12">$B$2*$B$3/$B$4*(K3 - L3)/(1-$B$2*$B$3/$B$4)</f>
        <v>0</v>
      </c>
      <c r="N3">
        <f t="shared" si="5"/>
        <v>0</v>
      </c>
      <c r="O3">
        <f t="shared" si="6"/>
        <v>0.3</v>
      </c>
      <c r="P3">
        <f t="shared" ref="P3:P42" si="13">O3*$B$6*$B$3/$B$4</f>
        <v>5.4878048780487798E-2</v>
      </c>
      <c r="Q3">
        <f t="shared" si="7"/>
        <v>0.24512195121951219</v>
      </c>
      <c r="R3">
        <f t="shared" si="8"/>
        <v>0.16341463414634144</v>
      </c>
      <c r="S3">
        <v>0</v>
      </c>
      <c r="T3">
        <v>0</v>
      </c>
      <c r="U3">
        <v>0</v>
      </c>
      <c r="V3">
        <v>0</v>
      </c>
      <c r="W3">
        <v>0</v>
      </c>
      <c r="X3">
        <f t="shared" si="9"/>
        <v>0</v>
      </c>
      <c r="Y3">
        <f t="shared" si="10"/>
        <v>2.4599999999999997E-2</v>
      </c>
      <c r="AA3">
        <f t="shared" ref="AA3:AA66" si="14">O3/E3</f>
        <v>1</v>
      </c>
    </row>
    <row r="4" spans="1:27" x14ac:dyDescent="0.25">
      <c r="A4" t="s">
        <v>20</v>
      </c>
      <c r="B4">
        <v>24.6</v>
      </c>
      <c r="E4">
        <v>0.5</v>
      </c>
      <c r="F4">
        <f t="shared" si="0"/>
        <v>0.04</v>
      </c>
      <c r="G4">
        <f t="shared" si="1"/>
        <v>0.28609756097560973</v>
      </c>
      <c r="H4">
        <f t="shared" si="2"/>
        <v>0.21390243902439027</v>
      </c>
      <c r="I4">
        <v>0</v>
      </c>
      <c r="J4">
        <f t="shared" si="11"/>
        <v>0</v>
      </c>
      <c r="K4">
        <f t="shared" si="3"/>
        <v>0</v>
      </c>
      <c r="L4">
        <f t="shared" si="4"/>
        <v>0</v>
      </c>
      <c r="M4">
        <f t="shared" si="12"/>
        <v>0</v>
      </c>
      <c r="N4">
        <f t="shared" si="5"/>
        <v>0</v>
      </c>
      <c r="O4">
        <f t="shared" si="6"/>
        <v>0.5</v>
      </c>
      <c r="P4">
        <f t="shared" si="13"/>
        <v>9.1463414634146339E-2</v>
      </c>
      <c r="Q4">
        <f t="shared" si="7"/>
        <v>0.40853658536585369</v>
      </c>
      <c r="R4">
        <f t="shared" si="8"/>
        <v>0.27235772357723576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si="9"/>
        <v>0</v>
      </c>
      <c r="Y4">
        <f t="shared" si="10"/>
        <v>5.4599999999999996E-2</v>
      </c>
      <c r="AA4">
        <f t="shared" si="14"/>
        <v>1</v>
      </c>
    </row>
    <row r="5" spans="1:27" x14ac:dyDescent="0.25">
      <c r="A5" t="s">
        <v>21</v>
      </c>
      <c r="B5">
        <v>33.299999999999997</v>
      </c>
      <c r="E5">
        <v>0.7</v>
      </c>
      <c r="F5">
        <f t="shared" si="0"/>
        <v>0.04</v>
      </c>
      <c r="G5">
        <f t="shared" si="1"/>
        <v>0.4104878048780487</v>
      </c>
      <c r="H5">
        <f t="shared" si="2"/>
        <v>0.28951219512195125</v>
      </c>
      <c r="I5">
        <v>0</v>
      </c>
      <c r="J5">
        <f t="shared" si="11"/>
        <v>0</v>
      </c>
      <c r="K5">
        <f t="shared" si="3"/>
        <v>0</v>
      </c>
      <c r="L5">
        <f t="shared" si="4"/>
        <v>0</v>
      </c>
      <c r="M5">
        <f t="shared" si="12"/>
        <v>0</v>
      </c>
      <c r="N5">
        <f t="shared" si="5"/>
        <v>0</v>
      </c>
      <c r="O5">
        <f t="shared" si="6"/>
        <v>0.7</v>
      </c>
      <c r="P5">
        <f t="shared" si="13"/>
        <v>0.12804878048780488</v>
      </c>
      <c r="Q5">
        <f t="shared" si="7"/>
        <v>0.57195121951219507</v>
      </c>
      <c r="R5">
        <f t="shared" si="8"/>
        <v>0.38130081300813001</v>
      </c>
      <c r="S5">
        <v>0</v>
      </c>
      <c r="T5">
        <v>0</v>
      </c>
      <c r="U5">
        <v>0</v>
      </c>
      <c r="V5">
        <v>0</v>
      </c>
      <c r="W5">
        <v>0</v>
      </c>
      <c r="X5">
        <f t="shared" si="9"/>
        <v>0</v>
      </c>
      <c r="Y5">
        <f t="shared" si="10"/>
        <v>8.4599999999999995E-2</v>
      </c>
      <c r="AA5">
        <f t="shared" si="14"/>
        <v>1</v>
      </c>
    </row>
    <row r="6" spans="1:27" x14ac:dyDescent="0.25">
      <c r="A6" t="s">
        <v>22</v>
      </c>
      <c r="B6">
        <v>0.15</v>
      </c>
      <c r="E6">
        <v>0.9</v>
      </c>
      <c r="F6">
        <f t="shared" si="0"/>
        <v>0.04</v>
      </c>
      <c r="G6">
        <f t="shared" si="1"/>
        <v>0.53487804878048772</v>
      </c>
      <c r="H6">
        <f t="shared" si="2"/>
        <v>0.3651219512195123</v>
      </c>
      <c r="I6">
        <v>0</v>
      </c>
      <c r="J6">
        <f t="shared" si="11"/>
        <v>0</v>
      </c>
      <c r="K6">
        <f t="shared" si="3"/>
        <v>0</v>
      </c>
      <c r="L6">
        <f t="shared" si="4"/>
        <v>0</v>
      </c>
      <c r="M6">
        <f t="shared" si="12"/>
        <v>0</v>
      </c>
      <c r="N6">
        <f xml:space="preserve"> M6 + K6</f>
        <v>0</v>
      </c>
      <c r="O6">
        <f t="shared" si="6"/>
        <v>0.9</v>
      </c>
      <c r="P6">
        <f t="shared" si="13"/>
        <v>0.16463414634146342</v>
      </c>
      <c r="Q6">
        <f t="shared" si="7"/>
        <v>0.73536585365853657</v>
      </c>
      <c r="R6">
        <f t="shared" si="8"/>
        <v>0.49024390243902438</v>
      </c>
      <c r="S6">
        <v>0</v>
      </c>
      <c r="T6">
        <v>0</v>
      </c>
      <c r="U6">
        <v>0</v>
      </c>
      <c r="V6">
        <v>0</v>
      </c>
      <c r="W6">
        <v>0</v>
      </c>
      <c r="X6">
        <f t="shared" si="9"/>
        <v>0</v>
      </c>
      <c r="Y6">
        <f t="shared" si="10"/>
        <v>0.11460000000000001</v>
      </c>
      <c r="AA6">
        <f t="shared" si="14"/>
        <v>1</v>
      </c>
    </row>
    <row r="7" spans="1:27" x14ac:dyDescent="0.25">
      <c r="A7" t="s">
        <v>23</v>
      </c>
      <c r="B7">
        <f>2/3</f>
        <v>0.66666666666666663</v>
      </c>
      <c r="E7">
        <v>1.1000000000000001</v>
      </c>
      <c r="F7">
        <f t="shared" si="0"/>
        <v>0.04</v>
      </c>
      <c r="G7">
        <f t="shared" si="1"/>
        <v>0.65926829268292697</v>
      </c>
      <c r="H7">
        <f t="shared" si="2"/>
        <v>0.44073170731707312</v>
      </c>
      <c r="I7">
        <v>0</v>
      </c>
      <c r="J7">
        <f t="shared" si="11"/>
        <v>0</v>
      </c>
      <c r="K7">
        <f t="shared" si="3"/>
        <v>0</v>
      </c>
      <c r="L7">
        <f t="shared" si="4"/>
        <v>0</v>
      </c>
      <c r="M7">
        <f t="shared" si="12"/>
        <v>0</v>
      </c>
      <c r="N7">
        <f t="shared" si="5"/>
        <v>0</v>
      </c>
      <c r="O7">
        <f t="shared" si="6"/>
        <v>1.1000000000000001</v>
      </c>
      <c r="P7">
        <f t="shared" si="13"/>
        <v>0.20121951219512194</v>
      </c>
      <c r="Q7">
        <f t="shared" si="7"/>
        <v>0.89878048780487818</v>
      </c>
      <c r="R7">
        <f t="shared" si="8"/>
        <v>0.59918699186991875</v>
      </c>
      <c r="S7">
        <v>0</v>
      </c>
      <c r="T7">
        <v>0</v>
      </c>
      <c r="U7">
        <v>0</v>
      </c>
      <c r="V7">
        <v>0</v>
      </c>
      <c r="W7">
        <v>0</v>
      </c>
      <c r="X7">
        <f t="shared" si="9"/>
        <v>0</v>
      </c>
      <c r="Y7">
        <f t="shared" si="10"/>
        <v>0.14460000000000001</v>
      </c>
      <c r="AA7">
        <f t="shared" si="14"/>
        <v>1</v>
      </c>
    </row>
    <row r="8" spans="1:27" x14ac:dyDescent="0.25">
      <c r="E8">
        <v>1.3</v>
      </c>
      <c r="F8">
        <f t="shared" si="0"/>
        <v>0.04</v>
      </c>
      <c r="G8">
        <f t="shared" si="1"/>
        <v>0.78365853658536588</v>
      </c>
      <c r="H8">
        <f t="shared" si="2"/>
        <v>0.51634146341463416</v>
      </c>
      <c r="I8">
        <v>0</v>
      </c>
      <c r="J8">
        <f t="shared" si="11"/>
        <v>0</v>
      </c>
      <c r="K8">
        <f t="shared" si="3"/>
        <v>0</v>
      </c>
      <c r="L8">
        <f t="shared" si="4"/>
        <v>0</v>
      </c>
      <c r="M8">
        <f t="shared" si="12"/>
        <v>0</v>
      </c>
      <c r="N8">
        <f t="shared" si="5"/>
        <v>0</v>
      </c>
      <c r="O8">
        <f t="shared" si="6"/>
        <v>1.3</v>
      </c>
      <c r="P8">
        <f t="shared" si="13"/>
        <v>0.2378048780487805</v>
      </c>
      <c r="Q8">
        <f t="shared" si="7"/>
        <v>1.0621951219512196</v>
      </c>
      <c r="R8">
        <f t="shared" si="8"/>
        <v>0.70813008130081301</v>
      </c>
      <c r="S8">
        <v>0</v>
      </c>
      <c r="T8">
        <v>0</v>
      </c>
      <c r="U8">
        <v>0</v>
      </c>
      <c r="V8">
        <v>0</v>
      </c>
      <c r="W8">
        <v>0</v>
      </c>
      <c r="X8">
        <f t="shared" si="9"/>
        <v>0</v>
      </c>
      <c r="Y8">
        <f t="shared" si="10"/>
        <v>0.17460000000000001</v>
      </c>
      <c r="AA8">
        <f t="shared" si="14"/>
        <v>1</v>
      </c>
    </row>
    <row r="9" spans="1:27" x14ac:dyDescent="0.25">
      <c r="E9">
        <v>1.3</v>
      </c>
      <c r="F9">
        <f t="shared" si="0"/>
        <v>0.04</v>
      </c>
      <c r="G9">
        <f t="shared" si="1"/>
        <v>0.78365853658536588</v>
      </c>
      <c r="H9">
        <f t="shared" si="2"/>
        <v>0.51634146341463416</v>
      </c>
      <c r="I9">
        <v>0</v>
      </c>
      <c r="J9">
        <f t="shared" si="11"/>
        <v>0</v>
      </c>
      <c r="K9">
        <f t="shared" si="3"/>
        <v>0</v>
      </c>
      <c r="L9">
        <f t="shared" si="4"/>
        <v>0</v>
      </c>
      <c r="M9">
        <f t="shared" si="12"/>
        <v>0</v>
      </c>
      <c r="N9">
        <f t="shared" si="5"/>
        <v>0</v>
      </c>
      <c r="O9">
        <f t="shared" si="6"/>
        <v>1.3</v>
      </c>
      <c r="P9">
        <f t="shared" si="13"/>
        <v>0.2378048780487805</v>
      </c>
      <c r="Q9">
        <f t="shared" si="7"/>
        <v>1.0621951219512196</v>
      </c>
      <c r="R9">
        <f t="shared" si="8"/>
        <v>0.70813008130081301</v>
      </c>
      <c r="S9">
        <v>0</v>
      </c>
      <c r="T9">
        <v>0</v>
      </c>
      <c r="U9">
        <v>0</v>
      </c>
      <c r="V9">
        <v>0</v>
      </c>
      <c r="W9">
        <v>0</v>
      </c>
      <c r="X9">
        <f t="shared" si="9"/>
        <v>0</v>
      </c>
      <c r="Y9">
        <f t="shared" si="10"/>
        <v>0.17460000000000001</v>
      </c>
      <c r="AA9">
        <f t="shared" si="14"/>
        <v>1</v>
      </c>
    </row>
    <row r="10" spans="1:27" x14ac:dyDescent="0.25">
      <c r="B10" t="s">
        <v>28</v>
      </c>
      <c r="E10">
        <v>0.1</v>
      </c>
      <c r="F10">
        <f t="shared" si="0"/>
        <v>0.04</v>
      </c>
      <c r="G10">
        <f t="shared" si="1"/>
        <v>3.7317073170731706E-2</v>
      </c>
      <c r="H10">
        <f t="shared" si="2"/>
        <v>6.2682926829268293E-2</v>
      </c>
      <c r="I10">
        <v>1</v>
      </c>
      <c r="J10">
        <f t="shared" si="11"/>
        <v>1</v>
      </c>
      <c r="K10">
        <f t="shared" si="3"/>
        <v>3.0030030030030033E-2</v>
      </c>
      <c r="L10">
        <f t="shared" si="4"/>
        <v>3.0030030030030033E-2</v>
      </c>
      <c r="M10">
        <f t="shared" si="12"/>
        <v>0</v>
      </c>
      <c r="N10">
        <f t="shared" si="5"/>
        <v>3.0030030030030033E-2</v>
      </c>
      <c r="O10">
        <f t="shared" si="6"/>
        <v>6.9969969969969972E-2</v>
      </c>
      <c r="P10">
        <f t="shared" si="13"/>
        <v>1.2799384750604261E-2</v>
      </c>
      <c r="Q10">
        <f t="shared" si="7"/>
        <v>5.7170585219365709E-2</v>
      </c>
      <c r="R10">
        <f t="shared" si="8"/>
        <v>3.8113723479577137E-2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si="9"/>
        <v>1</v>
      </c>
      <c r="Y10">
        <f t="shared" si="10"/>
        <v>5.410810810810812E-3</v>
      </c>
      <c r="AA10">
        <f t="shared" si="14"/>
        <v>0.6996996996996997</v>
      </c>
    </row>
    <row r="11" spans="1:27" x14ac:dyDescent="0.25">
      <c r="E11">
        <v>0.3</v>
      </c>
      <c r="F11">
        <f t="shared" si="0"/>
        <v>0.04</v>
      </c>
      <c r="G11">
        <f t="shared" si="1"/>
        <v>0.16170731707317071</v>
      </c>
      <c r="H11">
        <f t="shared" si="2"/>
        <v>0.13829268292682928</v>
      </c>
      <c r="I11">
        <v>1</v>
      </c>
      <c r="J11">
        <f t="shared" si="11"/>
        <v>1</v>
      </c>
      <c r="K11">
        <f t="shared" si="3"/>
        <v>3.0030030030030033E-2</v>
      </c>
      <c r="L11">
        <f t="shared" si="4"/>
        <v>3.0030030030030033E-2</v>
      </c>
      <c r="M11">
        <f t="shared" si="12"/>
        <v>0</v>
      </c>
      <c r="N11">
        <f t="shared" si="5"/>
        <v>3.0030030030030033E-2</v>
      </c>
      <c r="O11">
        <f t="shared" si="6"/>
        <v>0.26996996996996997</v>
      </c>
      <c r="P11">
        <f t="shared" si="13"/>
        <v>4.9384750604262791E-2</v>
      </c>
      <c r="Q11">
        <f t="shared" si="7"/>
        <v>0.22058521936570719</v>
      </c>
      <c r="R11">
        <f t="shared" si="8"/>
        <v>0.14705681291047146</v>
      </c>
      <c r="S11">
        <v>0</v>
      </c>
      <c r="T11">
        <v>0</v>
      </c>
      <c r="U11">
        <v>0</v>
      </c>
      <c r="V11">
        <v>0</v>
      </c>
      <c r="W11">
        <v>0</v>
      </c>
      <c r="X11">
        <f t="shared" si="9"/>
        <v>1</v>
      </c>
      <c r="Y11">
        <f t="shared" si="10"/>
        <v>3.5410810810810808E-2</v>
      </c>
      <c r="AA11">
        <f t="shared" si="14"/>
        <v>0.89989989989989994</v>
      </c>
    </row>
    <row r="12" spans="1:27" x14ac:dyDescent="0.25">
      <c r="B12" t="s">
        <v>0</v>
      </c>
      <c r="C12" t="s">
        <v>16</v>
      </c>
      <c r="E12">
        <v>0.5</v>
      </c>
      <c r="F12">
        <f t="shared" si="0"/>
        <v>0.04</v>
      </c>
      <c r="G12">
        <f t="shared" si="1"/>
        <v>0.28609756097560973</v>
      </c>
      <c r="H12">
        <f t="shared" si="2"/>
        <v>0.21390243902439027</v>
      </c>
      <c r="I12">
        <v>1</v>
      </c>
      <c r="J12">
        <f t="shared" si="11"/>
        <v>1</v>
      </c>
      <c r="K12">
        <f t="shared" si="3"/>
        <v>3.0030030030030033E-2</v>
      </c>
      <c r="L12">
        <f t="shared" si="4"/>
        <v>3.0030030030030033E-2</v>
      </c>
      <c r="M12">
        <f t="shared" si="12"/>
        <v>0</v>
      </c>
      <c r="N12">
        <f t="shared" si="5"/>
        <v>3.0030030030030033E-2</v>
      </c>
      <c r="O12">
        <f t="shared" si="6"/>
        <v>0.46996996996996998</v>
      </c>
      <c r="P12">
        <f t="shared" si="13"/>
        <v>8.5970116457921339E-2</v>
      </c>
      <c r="Q12">
        <f t="shared" si="7"/>
        <v>0.38399985351204863</v>
      </c>
      <c r="R12">
        <f t="shared" si="8"/>
        <v>0.25599990234136571</v>
      </c>
      <c r="S12">
        <v>0</v>
      </c>
      <c r="T12">
        <v>0</v>
      </c>
      <c r="U12">
        <v>0</v>
      </c>
      <c r="V12">
        <v>0</v>
      </c>
      <c r="W12">
        <v>0</v>
      </c>
      <c r="X12">
        <f t="shared" si="9"/>
        <v>1</v>
      </c>
      <c r="Y12">
        <f t="shared" si="10"/>
        <v>6.5410810810810807E-2</v>
      </c>
      <c r="AA12">
        <f t="shared" si="14"/>
        <v>0.93993993993993996</v>
      </c>
    </row>
    <row r="13" spans="1:27" x14ac:dyDescent="0.25">
      <c r="B13" s="1">
        <v>0.1</v>
      </c>
      <c r="C13" s="1">
        <v>2.0873414634146341</v>
      </c>
      <c r="E13">
        <v>0.7</v>
      </c>
      <c r="F13">
        <f t="shared" si="0"/>
        <v>0.04</v>
      </c>
      <c r="G13">
        <f t="shared" si="1"/>
        <v>0.4104878048780487</v>
      </c>
      <c r="H13">
        <f t="shared" si="2"/>
        <v>0.28951219512195125</v>
      </c>
      <c r="I13">
        <v>1</v>
      </c>
      <c r="J13">
        <f t="shared" si="11"/>
        <v>1</v>
      </c>
      <c r="K13">
        <f t="shared" si="3"/>
        <v>3.0030030030030033E-2</v>
      </c>
      <c r="L13">
        <f t="shared" si="4"/>
        <v>3.0030030030030033E-2</v>
      </c>
      <c r="M13">
        <f t="shared" si="12"/>
        <v>0</v>
      </c>
      <c r="N13">
        <f t="shared" si="5"/>
        <v>3.0030030030030033E-2</v>
      </c>
      <c r="O13">
        <f t="shared" si="6"/>
        <v>0.66996996996996994</v>
      </c>
      <c r="P13">
        <f t="shared" si="13"/>
        <v>0.12255548231157985</v>
      </c>
      <c r="Q13">
        <f t="shared" si="7"/>
        <v>0.54741448765839007</v>
      </c>
      <c r="R13">
        <f t="shared" si="8"/>
        <v>0.36494299177226003</v>
      </c>
      <c r="S13">
        <v>0</v>
      </c>
      <c r="T13">
        <v>0</v>
      </c>
      <c r="U13">
        <v>0</v>
      </c>
      <c r="V13">
        <v>0</v>
      </c>
      <c r="W13">
        <v>0</v>
      </c>
      <c r="X13">
        <f t="shared" si="9"/>
        <v>1</v>
      </c>
      <c r="Y13">
        <f t="shared" si="10"/>
        <v>9.5410810810810792E-2</v>
      </c>
      <c r="AA13">
        <f t="shared" si="14"/>
        <v>0.9570999570999571</v>
      </c>
    </row>
    <row r="14" spans="1:27" x14ac:dyDescent="0.25">
      <c r="B14" s="1">
        <v>0.3</v>
      </c>
      <c r="C14" s="1">
        <v>4.6051463414634144</v>
      </c>
      <c r="E14">
        <v>0.9</v>
      </c>
      <c r="F14">
        <f t="shared" si="0"/>
        <v>0.04</v>
      </c>
      <c r="G14">
        <f t="shared" si="1"/>
        <v>0.53487804878048772</v>
      </c>
      <c r="H14">
        <f t="shared" si="2"/>
        <v>0.3651219512195123</v>
      </c>
      <c r="I14">
        <v>1</v>
      </c>
      <c r="J14">
        <f t="shared" si="11"/>
        <v>1</v>
      </c>
      <c r="K14">
        <f t="shared" si="3"/>
        <v>3.0030030030030033E-2</v>
      </c>
      <c r="L14">
        <f t="shared" si="4"/>
        <v>3.0030030030030033E-2</v>
      </c>
      <c r="M14">
        <f t="shared" si="12"/>
        <v>0</v>
      </c>
      <c r="N14">
        <f t="shared" si="5"/>
        <v>3.0030030030030033E-2</v>
      </c>
      <c r="O14">
        <f t="shared" si="6"/>
        <v>0.86996996996997</v>
      </c>
      <c r="P14">
        <f t="shared" si="13"/>
        <v>0.15914084816523841</v>
      </c>
      <c r="Q14">
        <f t="shared" si="7"/>
        <v>0.71082912180473157</v>
      </c>
      <c r="R14">
        <f t="shared" si="8"/>
        <v>0.47388608120315434</v>
      </c>
      <c r="S14">
        <v>0</v>
      </c>
      <c r="T14">
        <v>0</v>
      </c>
      <c r="U14">
        <v>0</v>
      </c>
      <c r="V14">
        <v>0</v>
      </c>
      <c r="W14">
        <v>0</v>
      </c>
      <c r="X14">
        <f t="shared" si="9"/>
        <v>1</v>
      </c>
      <c r="Y14">
        <f t="shared" si="10"/>
        <v>0.12541081081081082</v>
      </c>
      <c r="AA14">
        <f t="shared" si="14"/>
        <v>0.96663329996663327</v>
      </c>
    </row>
    <row r="15" spans="1:27" x14ac:dyDescent="0.25">
      <c r="B15" s="1">
        <v>0.5</v>
      </c>
      <c r="C15" s="1">
        <v>7.1229512195121956</v>
      </c>
      <c r="E15">
        <v>1.1000000000000001</v>
      </c>
      <c r="F15">
        <f t="shared" si="0"/>
        <v>0.04</v>
      </c>
      <c r="G15">
        <f t="shared" si="1"/>
        <v>0.65926829268292697</v>
      </c>
      <c r="H15">
        <f t="shared" si="2"/>
        <v>0.44073170731707312</v>
      </c>
      <c r="I15">
        <v>1</v>
      </c>
      <c r="J15">
        <f t="shared" si="11"/>
        <v>1</v>
      </c>
      <c r="K15">
        <f t="shared" si="3"/>
        <v>3.0030030030030033E-2</v>
      </c>
      <c r="L15">
        <f t="shared" si="4"/>
        <v>3.0030030030030033E-2</v>
      </c>
      <c r="M15">
        <f t="shared" si="12"/>
        <v>0</v>
      </c>
      <c r="N15">
        <f t="shared" si="5"/>
        <v>3.0030030030030033E-2</v>
      </c>
      <c r="O15">
        <f t="shared" si="6"/>
        <v>1.0699699699699701</v>
      </c>
      <c r="P15">
        <f t="shared" si="13"/>
        <v>0.19572621401889695</v>
      </c>
      <c r="Q15">
        <f t="shared" si="7"/>
        <v>0.87424375595107318</v>
      </c>
      <c r="R15">
        <f t="shared" si="8"/>
        <v>0.58282917063404871</v>
      </c>
      <c r="S15">
        <v>0</v>
      </c>
      <c r="T15">
        <v>0</v>
      </c>
      <c r="U15">
        <v>0</v>
      </c>
      <c r="V15">
        <v>0</v>
      </c>
      <c r="W15">
        <v>0</v>
      </c>
      <c r="X15">
        <f t="shared" si="9"/>
        <v>1</v>
      </c>
      <c r="Y15">
        <f t="shared" si="10"/>
        <v>0.15541081081081082</v>
      </c>
      <c r="AA15">
        <f t="shared" si="14"/>
        <v>0.97269997269997266</v>
      </c>
    </row>
    <row r="16" spans="1:27" x14ac:dyDescent="0.25">
      <c r="B16" s="1">
        <v>0.7</v>
      </c>
      <c r="C16" s="1">
        <v>9.6407560975609758</v>
      </c>
      <c r="E16">
        <v>1.3</v>
      </c>
      <c r="F16">
        <f t="shared" si="0"/>
        <v>0.04</v>
      </c>
      <c r="G16">
        <f t="shared" si="1"/>
        <v>0.78365853658536588</v>
      </c>
      <c r="H16">
        <f t="shared" si="2"/>
        <v>0.51634146341463416</v>
      </c>
      <c r="I16">
        <v>1</v>
      </c>
      <c r="J16">
        <f t="shared" si="11"/>
        <v>1</v>
      </c>
      <c r="K16">
        <f t="shared" si="3"/>
        <v>3.0030030030030033E-2</v>
      </c>
      <c r="L16">
        <f t="shared" si="4"/>
        <v>3.0030030030030033E-2</v>
      </c>
      <c r="M16">
        <f t="shared" si="12"/>
        <v>0</v>
      </c>
      <c r="N16">
        <f t="shared" si="5"/>
        <v>3.0030030030030033E-2</v>
      </c>
      <c r="O16">
        <f t="shared" si="6"/>
        <v>1.26996996996997</v>
      </c>
      <c r="P16">
        <f t="shared" si="13"/>
        <v>0.23231157987255546</v>
      </c>
      <c r="Q16">
        <f t="shared" si="7"/>
        <v>1.0376583900974146</v>
      </c>
      <c r="R16">
        <f t="shared" si="8"/>
        <v>0.69177226006494297</v>
      </c>
      <c r="S16">
        <v>0</v>
      </c>
      <c r="T16">
        <v>0</v>
      </c>
      <c r="U16">
        <v>0</v>
      </c>
      <c r="V16">
        <v>0</v>
      </c>
      <c r="W16">
        <v>0</v>
      </c>
      <c r="X16">
        <f t="shared" si="9"/>
        <v>1</v>
      </c>
      <c r="Y16">
        <f t="shared" si="10"/>
        <v>0.18541081081081082</v>
      </c>
      <c r="AA16">
        <f t="shared" si="14"/>
        <v>0.97689997689997687</v>
      </c>
    </row>
    <row r="17" spans="2:27" x14ac:dyDescent="0.25">
      <c r="B17" s="1">
        <v>0.9</v>
      </c>
      <c r="C17" s="1">
        <v>12.158560975609758</v>
      </c>
      <c r="E17">
        <v>1.3</v>
      </c>
      <c r="F17">
        <f t="shared" si="0"/>
        <v>0.04</v>
      </c>
      <c r="G17">
        <f t="shared" si="1"/>
        <v>0.78365853658536588</v>
      </c>
      <c r="H17">
        <f t="shared" si="2"/>
        <v>0.51634146341463416</v>
      </c>
      <c r="I17">
        <v>1</v>
      </c>
      <c r="J17">
        <f t="shared" si="11"/>
        <v>1</v>
      </c>
      <c r="K17">
        <f t="shared" si="3"/>
        <v>3.0030030030030033E-2</v>
      </c>
      <c r="L17">
        <f t="shared" si="4"/>
        <v>3.0030030030030033E-2</v>
      </c>
      <c r="M17">
        <f t="shared" si="12"/>
        <v>0</v>
      </c>
      <c r="N17">
        <f t="shared" si="5"/>
        <v>3.0030030030030033E-2</v>
      </c>
      <c r="O17">
        <f t="shared" si="6"/>
        <v>1.26996996996997</v>
      </c>
      <c r="P17">
        <f t="shared" si="13"/>
        <v>0.23231157987255546</v>
      </c>
      <c r="Q17">
        <f t="shared" si="7"/>
        <v>1.0376583900974146</v>
      </c>
      <c r="R17">
        <f t="shared" si="8"/>
        <v>0.69177226006494297</v>
      </c>
      <c r="S17">
        <v>0</v>
      </c>
      <c r="T17">
        <v>0</v>
      </c>
      <c r="U17">
        <v>0</v>
      </c>
      <c r="V17">
        <v>0</v>
      </c>
      <c r="W17">
        <v>0</v>
      </c>
      <c r="X17">
        <f t="shared" si="9"/>
        <v>1</v>
      </c>
      <c r="Y17">
        <f t="shared" si="10"/>
        <v>0.18541081081081082</v>
      </c>
      <c r="AA17">
        <f t="shared" si="14"/>
        <v>0.97689997689997687</v>
      </c>
    </row>
    <row r="18" spans="2:27" x14ac:dyDescent="0.25">
      <c r="B18" s="1">
        <v>1.1000000000000001</v>
      </c>
      <c r="C18" s="1">
        <v>14.676365853658533</v>
      </c>
      <c r="E18">
        <v>0.1</v>
      </c>
      <c r="F18">
        <f t="shared" si="0"/>
        <v>0.04</v>
      </c>
      <c r="G18">
        <f t="shared" si="1"/>
        <v>3.7317073170731706E-2</v>
      </c>
      <c r="H18">
        <f t="shared" si="2"/>
        <v>6.2682926829268293E-2</v>
      </c>
      <c r="I18">
        <v>2</v>
      </c>
      <c r="J18">
        <f t="shared" si="11"/>
        <v>2</v>
      </c>
      <c r="K18">
        <f t="shared" si="3"/>
        <v>6.0060060060060066E-2</v>
      </c>
      <c r="L18">
        <f t="shared" si="4"/>
        <v>0.04</v>
      </c>
      <c r="M18">
        <f t="shared" si="12"/>
        <v>3.3002034292356881E-2</v>
      </c>
      <c r="N18">
        <f t="shared" si="5"/>
        <v>9.3062094352416941E-2</v>
      </c>
      <c r="O18">
        <f t="shared" si="6"/>
        <v>6.9379056475830647E-3</v>
      </c>
      <c r="P18">
        <f t="shared" si="13"/>
        <v>1.2691290818749507E-3</v>
      </c>
      <c r="Q18">
        <f t="shared" si="7"/>
        <v>5.6687765657081144E-3</v>
      </c>
      <c r="R18">
        <f t="shared" si="8"/>
        <v>3.7791843771387426E-3</v>
      </c>
      <c r="S18">
        <v>0</v>
      </c>
      <c r="T18">
        <v>0</v>
      </c>
      <c r="U18">
        <v>0</v>
      </c>
      <c r="V18">
        <v>0</v>
      </c>
      <c r="W18">
        <v>0</v>
      </c>
      <c r="X18">
        <f t="shared" si="9"/>
        <v>2</v>
      </c>
      <c r="Y18">
        <f t="shared" si="10"/>
        <v>2.8102353966870101E-2</v>
      </c>
      <c r="AA18">
        <f t="shared" si="14"/>
        <v>6.9379056475830647E-2</v>
      </c>
    </row>
    <row r="19" spans="2:27" x14ac:dyDescent="0.25">
      <c r="E19">
        <v>0.3</v>
      </c>
      <c r="F19">
        <f t="shared" si="0"/>
        <v>0.04</v>
      </c>
      <c r="G19">
        <f t="shared" si="1"/>
        <v>0.16170731707317071</v>
      </c>
      <c r="H19">
        <f t="shared" si="2"/>
        <v>0.13829268292682928</v>
      </c>
      <c r="I19">
        <v>2</v>
      </c>
      <c r="J19">
        <f t="shared" si="11"/>
        <v>2</v>
      </c>
      <c r="K19">
        <f t="shared" si="3"/>
        <v>6.0060060060060066E-2</v>
      </c>
      <c r="L19">
        <f t="shared" si="4"/>
        <v>0.04</v>
      </c>
      <c r="M19">
        <f t="shared" si="12"/>
        <v>3.3002034292356881E-2</v>
      </c>
      <c r="N19">
        <f t="shared" si="5"/>
        <v>9.3062094352416941E-2</v>
      </c>
      <c r="O19">
        <f t="shared" si="6"/>
        <v>0.20693790564758305</v>
      </c>
      <c r="P19">
        <f t="shared" si="13"/>
        <v>3.7854494935533479E-2</v>
      </c>
      <c r="Q19">
        <f t="shared" si="7"/>
        <v>0.16908341071204958</v>
      </c>
      <c r="R19">
        <f t="shared" si="8"/>
        <v>0.11272227380803304</v>
      </c>
      <c r="S19">
        <v>0</v>
      </c>
      <c r="T19">
        <v>0</v>
      </c>
      <c r="U19">
        <v>0</v>
      </c>
      <c r="V19">
        <v>0</v>
      </c>
      <c r="W19">
        <v>0</v>
      </c>
      <c r="X19">
        <f t="shared" si="9"/>
        <v>2</v>
      </c>
      <c r="Y19">
        <f t="shared" si="10"/>
        <v>5.8102353966870093E-2</v>
      </c>
      <c r="AA19">
        <f t="shared" si="14"/>
        <v>0.68979301882527688</v>
      </c>
    </row>
    <row r="20" spans="2:27" x14ac:dyDescent="0.25">
      <c r="B20">
        <f>SLOPE(C13:C18,B13:B18)</f>
        <v>12.5890243902439</v>
      </c>
      <c r="E20">
        <v>0.5</v>
      </c>
      <c r="F20">
        <f t="shared" si="0"/>
        <v>0.04</v>
      </c>
      <c r="G20">
        <f t="shared" si="1"/>
        <v>0.28609756097560973</v>
      </c>
      <c r="H20">
        <f t="shared" si="2"/>
        <v>0.21390243902439027</v>
      </c>
      <c r="I20">
        <v>2</v>
      </c>
      <c r="J20">
        <f t="shared" si="11"/>
        <v>2</v>
      </c>
      <c r="K20">
        <f t="shared" si="3"/>
        <v>6.0060060060060066E-2</v>
      </c>
      <c r="L20">
        <f t="shared" si="4"/>
        <v>0.04</v>
      </c>
      <c r="M20">
        <f t="shared" si="12"/>
        <v>3.3002034292356881E-2</v>
      </c>
      <c r="N20">
        <f t="shared" si="5"/>
        <v>9.3062094352416941E-2</v>
      </c>
      <c r="O20">
        <f t="shared" si="6"/>
        <v>0.40693790564758303</v>
      </c>
      <c r="P20">
        <f t="shared" si="13"/>
        <v>7.4439860789192014E-2</v>
      </c>
      <c r="Q20">
        <f t="shared" si="7"/>
        <v>0.33249804485839102</v>
      </c>
      <c r="R20">
        <f t="shared" si="8"/>
        <v>0.22166536323892733</v>
      </c>
      <c r="S20">
        <v>0</v>
      </c>
      <c r="T20">
        <v>0</v>
      </c>
      <c r="U20">
        <v>0</v>
      </c>
      <c r="V20">
        <v>0</v>
      </c>
      <c r="W20">
        <v>0</v>
      </c>
      <c r="X20">
        <f t="shared" si="9"/>
        <v>2</v>
      </c>
      <c r="Y20">
        <f t="shared" si="10"/>
        <v>8.8102353966870092E-2</v>
      </c>
      <c r="AA20">
        <f t="shared" si="14"/>
        <v>0.81387581129516606</v>
      </c>
    </row>
    <row r="21" spans="2:27" x14ac:dyDescent="0.25">
      <c r="B21">
        <f>INTERCEPT(C13:C18,B13:B18)</f>
        <v>0.82843902439024575</v>
      </c>
      <c r="E21">
        <v>0.7</v>
      </c>
      <c r="F21">
        <f t="shared" si="0"/>
        <v>0.04</v>
      </c>
      <c r="G21">
        <f t="shared" si="1"/>
        <v>0.4104878048780487</v>
      </c>
      <c r="H21">
        <f t="shared" si="2"/>
        <v>0.28951219512195125</v>
      </c>
      <c r="I21">
        <v>2</v>
      </c>
      <c r="J21">
        <f t="shared" si="11"/>
        <v>2</v>
      </c>
      <c r="K21">
        <f t="shared" si="3"/>
        <v>6.0060060060060066E-2</v>
      </c>
      <c r="L21">
        <f t="shared" si="4"/>
        <v>0.04</v>
      </c>
      <c r="M21">
        <f t="shared" si="12"/>
        <v>3.3002034292356881E-2</v>
      </c>
      <c r="N21">
        <f t="shared" si="5"/>
        <v>9.3062094352416941E-2</v>
      </c>
      <c r="O21">
        <f t="shared" si="6"/>
        <v>0.60693790564758299</v>
      </c>
      <c r="P21">
        <f t="shared" si="13"/>
        <v>0.11102522664285053</v>
      </c>
      <c r="Q21">
        <f t="shared" si="7"/>
        <v>0.49591267900473246</v>
      </c>
      <c r="R21">
        <f t="shared" si="8"/>
        <v>0.33060845266982164</v>
      </c>
      <c r="S21">
        <v>0</v>
      </c>
      <c r="T21">
        <v>0</v>
      </c>
      <c r="U21">
        <v>0</v>
      </c>
      <c r="V21">
        <v>0</v>
      </c>
      <c r="W21">
        <v>0</v>
      </c>
      <c r="X21">
        <f t="shared" si="9"/>
        <v>2</v>
      </c>
      <c r="Y21">
        <f t="shared" si="10"/>
        <v>0.11810235396687008</v>
      </c>
      <c r="AA21">
        <f t="shared" si="14"/>
        <v>0.86705415092511862</v>
      </c>
    </row>
    <row r="22" spans="2:27" x14ac:dyDescent="0.25">
      <c r="E22">
        <v>0.9</v>
      </c>
      <c r="F22">
        <f t="shared" si="0"/>
        <v>0.04</v>
      </c>
      <c r="G22">
        <f t="shared" si="1"/>
        <v>0.53487804878048772</v>
      </c>
      <c r="H22">
        <f t="shared" si="2"/>
        <v>0.3651219512195123</v>
      </c>
      <c r="I22">
        <v>2</v>
      </c>
      <c r="J22">
        <f t="shared" si="11"/>
        <v>2</v>
      </c>
      <c r="K22">
        <f t="shared" si="3"/>
        <v>6.0060060060060066E-2</v>
      </c>
      <c r="L22">
        <f t="shared" si="4"/>
        <v>0.04</v>
      </c>
      <c r="M22">
        <f t="shared" si="12"/>
        <v>3.3002034292356881E-2</v>
      </c>
      <c r="N22">
        <f t="shared" si="5"/>
        <v>9.3062094352416941E-2</v>
      </c>
      <c r="O22">
        <f t="shared" si="6"/>
        <v>0.80693790564758305</v>
      </c>
      <c r="P22">
        <f t="shared" si="13"/>
        <v>0.14761059249650907</v>
      </c>
      <c r="Q22">
        <f t="shared" si="7"/>
        <v>0.65932731315107396</v>
      </c>
      <c r="R22">
        <f t="shared" si="8"/>
        <v>0.43955154210071595</v>
      </c>
      <c r="S22">
        <v>0</v>
      </c>
      <c r="T22">
        <v>0</v>
      </c>
      <c r="U22">
        <v>0</v>
      </c>
      <c r="V22">
        <v>0</v>
      </c>
      <c r="W22">
        <v>0</v>
      </c>
      <c r="X22">
        <f t="shared" si="9"/>
        <v>2</v>
      </c>
      <c r="Y22">
        <f t="shared" si="10"/>
        <v>0.1481023539668701</v>
      </c>
      <c r="AA22">
        <f t="shared" si="14"/>
        <v>0.89659767294175896</v>
      </c>
    </row>
    <row r="23" spans="2:27" x14ac:dyDescent="0.25">
      <c r="E23">
        <v>1.1000000000000001</v>
      </c>
      <c r="F23">
        <f t="shared" si="0"/>
        <v>0.04</v>
      </c>
      <c r="G23">
        <f t="shared" si="1"/>
        <v>0.65926829268292697</v>
      </c>
      <c r="H23">
        <f t="shared" si="2"/>
        <v>0.44073170731707312</v>
      </c>
      <c r="I23">
        <v>2</v>
      </c>
      <c r="J23">
        <f t="shared" si="11"/>
        <v>2</v>
      </c>
      <c r="K23">
        <f t="shared" si="3"/>
        <v>6.0060060060060066E-2</v>
      </c>
      <c r="L23">
        <f t="shared" si="4"/>
        <v>0.04</v>
      </c>
      <c r="M23">
        <f t="shared" si="12"/>
        <v>3.3002034292356881E-2</v>
      </c>
      <c r="N23">
        <f t="shared" si="5"/>
        <v>9.3062094352416941E-2</v>
      </c>
      <c r="O23">
        <f t="shared" si="6"/>
        <v>1.0069379056475831</v>
      </c>
      <c r="P23">
        <f t="shared" si="13"/>
        <v>0.18419595835016761</v>
      </c>
      <c r="Q23">
        <f t="shared" si="7"/>
        <v>0.82274194729741557</v>
      </c>
      <c r="R23">
        <f t="shared" si="8"/>
        <v>0.54849463153161038</v>
      </c>
      <c r="S23">
        <v>0</v>
      </c>
      <c r="T23">
        <v>0</v>
      </c>
      <c r="U23">
        <v>0</v>
      </c>
      <c r="V23">
        <v>0</v>
      </c>
      <c r="W23">
        <v>0</v>
      </c>
      <c r="X23">
        <f t="shared" si="9"/>
        <v>2</v>
      </c>
      <c r="Y23">
        <f t="shared" si="10"/>
        <v>0.1781023539668701</v>
      </c>
      <c r="AA23">
        <f t="shared" si="14"/>
        <v>0.91539809604325728</v>
      </c>
    </row>
    <row r="24" spans="2:27" x14ac:dyDescent="0.25">
      <c r="E24">
        <v>1.3</v>
      </c>
      <c r="F24">
        <f t="shared" si="0"/>
        <v>0.04</v>
      </c>
      <c r="G24">
        <f t="shared" si="1"/>
        <v>0.78365853658536588</v>
      </c>
      <c r="H24">
        <f t="shared" si="2"/>
        <v>0.51634146341463416</v>
      </c>
      <c r="I24">
        <v>2</v>
      </c>
      <c r="J24">
        <f t="shared" si="11"/>
        <v>2</v>
      </c>
      <c r="K24">
        <f t="shared" si="3"/>
        <v>6.0060060060060066E-2</v>
      </c>
      <c r="L24">
        <f t="shared" si="4"/>
        <v>0.04</v>
      </c>
      <c r="M24">
        <f t="shared" si="12"/>
        <v>3.3002034292356881E-2</v>
      </c>
      <c r="N24">
        <f t="shared" si="5"/>
        <v>9.3062094352416941E-2</v>
      </c>
      <c r="O24">
        <f t="shared" si="6"/>
        <v>1.2069379056475831</v>
      </c>
      <c r="P24">
        <f t="shared" si="13"/>
        <v>0.22078132420382612</v>
      </c>
      <c r="Q24">
        <f t="shared" si="7"/>
        <v>0.98615658144375695</v>
      </c>
      <c r="R24">
        <f t="shared" si="8"/>
        <v>0.65743772096250463</v>
      </c>
      <c r="S24">
        <v>0</v>
      </c>
      <c r="T24">
        <v>0</v>
      </c>
      <c r="U24">
        <v>0</v>
      </c>
      <c r="V24">
        <v>0</v>
      </c>
      <c r="W24">
        <v>0</v>
      </c>
      <c r="X24">
        <f t="shared" si="9"/>
        <v>2</v>
      </c>
      <c r="Y24">
        <f t="shared" si="10"/>
        <v>0.2081023539668701</v>
      </c>
      <c r="AA24">
        <f t="shared" si="14"/>
        <v>0.92841377357506383</v>
      </c>
    </row>
    <row r="25" spans="2:27" x14ac:dyDescent="0.25">
      <c r="E25">
        <v>1.3</v>
      </c>
      <c r="F25">
        <f t="shared" si="0"/>
        <v>0.04</v>
      </c>
      <c r="G25">
        <f t="shared" si="1"/>
        <v>0.78365853658536588</v>
      </c>
      <c r="H25">
        <f t="shared" si="2"/>
        <v>0.51634146341463416</v>
      </c>
      <c r="I25">
        <v>2</v>
      </c>
      <c r="J25">
        <f t="shared" si="11"/>
        <v>2</v>
      </c>
      <c r="K25">
        <f t="shared" si="3"/>
        <v>6.0060060060060066E-2</v>
      </c>
      <c r="L25">
        <f t="shared" si="4"/>
        <v>0.04</v>
      </c>
      <c r="M25">
        <f t="shared" si="12"/>
        <v>3.3002034292356881E-2</v>
      </c>
      <c r="N25">
        <f t="shared" si="5"/>
        <v>9.3062094352416941E-2</v>
      </c>
      <c r="O25">
        <f t="shared" si="6"/>
        <v>1.2069379056475831</v>
      </c>
      <c r="P25">
        <f t="shared" si="13"/>
        <v>0.22078132420382612</v>
      </c>
      <c r="Q25">
        <f t="shared" si="7"/>
        <v>0.98615658144375695</v>
      </c>
      <c r="R25">
        <f t="shared" si="8"/>
        <v>0.65743772096250463</v>
      </c>
      <c r="S25">
        <v>0</v>
      </c>
      <c r="T25">
        <v>0</v>
      </c>
      <c r="U25">
        <v>0</v>
      </c>
      <c r="V25">
        <v>0</v>
      </c>
      <c r="W25">
        <v>0</v>
      </c>
      <c r="X25">
        <f t="shared" si="9"/>
        <v>2</v>
      </c>
      <c r="Y25">
        <f t="shared" si="10"/>
        <v>0.2081023539668701</v>
      </c>
      <c r="AA25">
        <f t="shared" si="14"/>
        <v>0.92841377357506383</v>
      </c>
    </row>
    <row r="26" spans="2:27" x14ac:dyDescent="0.25">
      <c r="E26">
        <v>0.1</v>
      </c>
      <c r="F26">
        <f t="shared" si="0"/>
        <v>0.04</v>
      </c>
      <c r="G26">
        <f t="shared" si="1"/>
        <v>3.7317073170731706E-2</v>
      </c>
      <c r="H26">
        <f t="shared" si="2"/>
        <v>6.2682926829268293E-2</v>
      </c>
      <c r="I26">
        <v>3</v>
      </c>
      <c r="J26">
        <f t="shared" si="11"/>
        <v>2.0873414634146341</v>
      </c>
      <c r="K26">
        <f t="shared" si="3"/>
        <v>6.2682926829268293E-2</v>
      </c>
      <c r="L26">
        <f t="shared" si="4"/>
        <v>0.04</v>
      </c>
      <c r="M26">
        <f t="shared" si="12"/>
        <v>3.7317073170731706E-2</v>
      </c>
      <c r="N26">
        <f t="shared" si="5"/>
        <v>0.1</v>
      </c>
      <c r="O26">
        <f t="shared" si="6"/>
        <v>0</v>
      </c>
      <c r="P26">
        <f t="shared" si="13"/>
        <v>0</v>
      </c>
      <c r="Q26">
        <f t="shared" si="7"/>
        <v>0</v>
      </c>
      <c r="R26">
        <f t="shared" si="8"/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 t="shared" si="9"/>
        <v>2.0873414634146341</v>
      </c>
      <c r="Y26">
        <f t="shared" si="10"/>
        <v>3.0600000000000002E-2</v>
      </c>
      <c r="AA26">
        <f t="shared" si="14"/>
        <v>0</v>
      </c>
    </row>
    <row r="27" spans="2:27" x14ac:dyDescent="0.25">
      <c r="E27">
        <v>0.3</v>
      </c>
      <c r="F27">
        <f t="shared" si="0"/>
        <v>0.04</v>
      </c>
      <c r="G27">
        <f t="shared" si="1"/>
        <v>0.16170731707317071</v>
      </c>
      <c r="H27">
        <f t="shared" si="2"/>
        <v>0.13829268292682928</v>
      </c>
      <c r="I27">
        <v>3</v>
      </c>
      <c r="J27">
        <f t="shared" si="11"/>
        <v>3</v>
      </c>
      <c r="K27">
        <f t="shared" si="3"/>
        <v>9.00900900900901E-2</v>
      </c>
      <c r="L27">
        <f t="shared" si="4"/>
        <v>0.04</v>
      </c>
      <c r="M27">
        <f t="shared" si="12"/>
        <v>8.2406277244986934E-2</v>
      </c>
      <c r="N27">
        <f t="shared" si="5"/>
        <v>0.17249636733507703</v>
      </c>
      <c r="O27">
        <f t="shared" si="6"/>
        <v>0.12750363266492296</v>
      </c>
      <c r="P27">
        <f t="shared" si="13"/>
        <v>2.3323835243583464E-2</v>
      </c>
      <c r="Q27">
        <f t="shared" si="7"/>
        <v>0.1041797974213395</v>
      </c>
      <c r="R27">
        <f t="shared" si="8"/>
        <v>6.9453198280892997E-2</v>
      </c>
      <c r="S27">
        <v>0</v>
      </c>
      <c r="T27">
        <v>0</v>
      </c>
      <c r="U27">
        <v>0</v>
      </c>
      <c r="V27">
        <v>0</v>
      </c>
      <c r="W27">
        <v>0</v>
      </c>
      <c r="X27">
        <f t="shared" si="9"/>
        <v>3</v>
      </c>
      <c r="Y27">
        <f t="shared" si="10"/>
        <v>8.6698692240627734E-2</v>
      </c>
      <c r="AA27">
        <f t="shared" si="14"/>
        <v>0.42501210888307656</v>
      </c>
    </row>
    <row r="28" spans="2:27" x14ac:dyDescent="0.25">
      <c r="E28">
        <v>0.5</v>
      </c>
      <c r="F28">
        <f t="shared" si="0"/>
        <v>0.04</v>
      </c>
      <c r="G28">
        <f t="shared" si="1"/>
        <v>0.28609756097560973</v>
      </c>
      <c r="H28">
        <f t="shared" si="2"/>
        <v>0.21390243902439027</v>
      </c>
      <c r="I28">
        <v>3</v>
      </c>
      <c r="J28">
        <f t="shared" si="11"/>
        <v>3</v>
      </c>
      <c r="K28">
        <f t="shared" si="3"/>
        <v>9.00900900900901E-2</v>
      </c>
      <c r="L28">
        <f t="shared" si="4"/>
        <v>0.04</v>
      </c>
      <c r="M28">
        <f t="shared" si="12"/>
        <v>8.2406277244986934E-2</v>
      </c>
      <c r="N28">
        <f t="shared" si="5"/>
        <v>0.17249636733507703</v>
      </c>
      <c r="O28">
        <f t="shared" si="6"/>
        <v>0.32750363266492299</v>
      </c>
      <c r="P28">
        <f t="shared" si="13"/>
        <v>5.9909201097242015E-2</v>
      </c>
      <c r="Q28">
        <f t="shared" si="7"/>
        <v>0.26759443156768098</v>
      </c>
      <c r="R28">
        <f t="shared" si="8"/>
        <v>0.17839628771178731</v>
      </c>
      <c r="S28">
        <v>0</v>
      </c>
      <c r="T28">
        <v>0</v>
      </c>
      <c r="U28">
        <v>0</v>
      </c>
      <c r="V28">
        <v>0</v>
      </c>
      <c r="W28">
        <v>0</v>
      </c>
      <c r="X28">
        <f t="shared" si="9"/>
        <v>3</v>
      </c>
      <c r="Y28">
        <f t="shared" si="10"/>
        <v>0.11669869224062773</v>
      </c>
      <c r="AA28">
        <f t="shared" si="14"/>
        <v>0.65500726532984599</v>
      </c>
    </row>
    <row r="29" spans="2:27" x14ac:dyDescent="0.25">
      <c r="E29">
        <v>0.7</v>
      </c>
      <c r="F29">
        <f t="shared" si="0"/>
        <v>0.04</v>
      </c>
      <c r="G29">
        <f t="shared" si="1"/>
        <v>0.4104878048780487</v>
      </c>
      <c r="H29">
        <f t="shared" si="2"/>
        <v>0.28951219512195125</v>
      </c>
      <c r="I29">
        <v>3</v>
      </c>
      <c r="J29">
        <f t="shared" si="11"/>
        <v>3</v>
      </c>
      <c r="K29">
        <f t="shared" si="3"/>
        <v>9.00900900900901E-2</v>
      </c>
      <c r="L29">
        <f t="shared" si="4"/>
        <v>0.04</v>
      </c>
      <c r="M29">
        <f t="shared" si="12"/>
        <v>8.2406277244986934E-2</v>
      </c>
      <c r="N29">
        <f t="shared" si="5"/>
        <v>0.17249636733507703</v>
      </c>
      <c r="O29">
        <f t="shared" si="6"/>
        <v>0.52750363266492295</v>
      </c>
      <c r="P29">
        <f t="shared" si="13"/>
        <v>9.6494566950900529E-2</v>
      </c>
      <c r="Q29">
        <f t="shared" si="7"/>
        <v>0.43100906571402242</v>
      </c>
      <c r="R29">
        <f t="shared" si="8"/>
        <v>0.2873393771426816</v>
      </c>
      <c r="S29">
        <v>0</v>
      </c>
      <c r="T29">
        <v>0</v>
      </c>
      <c r="U29">
        <v>0</v>
      </c>
      <c r="V29">
        <v>0</v>
      </c>
      <c r="W29">
        <v>0</v>
      </c>
      <c r="X29">
        <f t="shared" si="9"/>
        <v>3</v>
      </c>
      <c r="Y29">
        <f t="shared" si="10"/>
        <v>0.14669869224062773</v>
      </c>
      <c r="AA29">
        <f t="shared" si="14"/>
        <v>0.75357661809274712</v>
      </c>
    </row>
    <row r="30" spans="2:27" x14ac:dyDescent="0.25">
      <c r="E30">
        <v>0.9</v>
      </c>
      <c r="F30">
        <f t="shared" si="0"/>
        <v>0.04</v>
      </c>
      <c r="G30">
        <f t="shared" si="1"/>
        <v>0.53487804878048772</v>
      </c>
      <c r="H30">
        <f t="shared" si="2"/>
        <v>0.3651219512195123</v>
      </c>
      <c r="I30">
        <v>3</v>
      </c>
      <c r="J30">
        <f t="shared" si="11"/>
        <v>3</v>
      </c>
      <c r="K30">
        <f t="shared" si="3"/>
        <v>9.00900900900901E-2</v>
      </c>
      <c r="L30">
        <f t="shared" si="4"/>
        <v>0.04</v>
      </c>
      <c r="M30">
        <f t="shared" si="12"/>
        <v>8.2406277244986934E-2</v>
      </c>
      <c r="N30">
        <f t="shared" si="5"/>
        <v>0.17249636733507703</v>
      </c>
      <c r="O30">
        <f t="shared" si="6"/>
        <v>0.72750363266492302</v>
      </c>
      <c r="P30">
        <f t="shared" si="13"/>
        <v>0.1330799328045591</v>
      </c>
      <c r="Q30">
        <f t="shared" si="7"/>
        <v>0.59442369986036392</v>
      </c>
      <c r="R30">
        <f t="shared" si="8"/>
        <v>0.39628246657357591</v>
      </c>
      <c r="S30">
        <v>0</v>
      </c>
      <c r="T30">
        <v>0</v>
      </c>
      <c r="U30">
        <v>0</v>
      </c>
      <c r="V30">
        <v>0</v>
      </c>
      <c r="W30">
        <v>0</v>
      </c>
      <c r="X30">
        <f t="shared" si="9"/>
        <v>3</v>
      </c>
      <c r="Y30">
        <f t="shared" si="10"/>
        <v>0.17669869224062773</v>
      </c>
      <c r="AA30">
        <f t="shared" si="14"/>
        <v>0.8083373696276922</v>
      </c>
    </row>
    <row r="31" spans="2:27" x14ac:dyDescent="0.25">
      <c r="E31">
        <v>1.1000000000000001</v>
      </c>
      <c r="F31">
        <f t="shared" si="0"/>
        <v>0.04</v>
      </c>
      <c r="G31">
        <f t="shared" si="1"/>
        <v>0.65926829268292697</v>
      </c>
      <c r="H31">
        <f t="shared" si="2"/>
        <v>0.44073170731707312</v>
      </c>
      <c r="I31">
        <v>3</v>
      </c>
      <c r="J31">
        <f t="shared" si="11"/>
        <v>3</v>
      </c>
      <c r="K31">
        <f t="shared" si="3"/>
        <v>9.00900900900901E-2</v>
      </c>
      <c r="L31">
        <f t="shared" si="4"/>
        <v>0.04</v>
      </c>
      <c r="M31">
        <f t="shared" si="12"/>
        <v>8.2406277244986934E-2</v>
      </c>
      <c r="N31">
        <f t="shared" si="5"/>
        <v>0.17249636733507703</v>
      </c>
      <c r="O31">
        <f t="shared" si="6"/>
        <v>0.92750363266492308</v>
      </c>
      <c r="P31">
        <f t="shared" si="13"/>
        <v>0.16966529865821761</v>
      </c>
      <c r="Q31">
        <f t="shared" si="7"/>
        <v>0.75783833400670542</v>
      </c>
      <c r="R31">
        <f t="shared" si="8"/>
        <v>0.50522555600447028</v>
      </c>
      <c r="S31">
        <v>0</v>
      </c>
      <c r="T31">
        <v>0</v>
      </c>
      <c r="U31">
        <v>0</v>
      </c>
      <c r="V31">
        <v>0</v>
      </c>
      <c r="W31">
        <v>0</v>
      </c>
      <c r="X31">
        <f t="shared" si="9"/>
        <v>3</v>
      </c>
      <c r="Y31">
        <f t="shared" si="10"/>
        <v>0.20669869224062776</v>
      </c>
      <c r="AA31">
        <f t="shared" si="14"/>
        <v>0.84318512060447548</v>
      </c>
    </row>
    <row r="32" spans="2:27" x14ac:dyDescent="0.25">
      <c r="E32">
        <v>1.3</v>
      </c>
      <c r="F32">
        <f t="shared" si="0"/>
        <v>0.04</v>
      </c>
      <c r="G32">
        <f t="shared" si="1"/>
        <v>0.78365853658536588</v>
      </c>
      <c r="H32">
        <f t="shared" si="2"/>
        <v>0.51634146341463416</v>
      </c>
      <c r="I32">
        <v>3</v>
      </c>
      <c r="J32">
        <f t="shared" si="11"/>
        <v>3</v>
      </c>
      <c r="K32">
        <f t="shared" si="3"/>
        <v>9.00900900900901E-2</v>
      </c>
      <c r="L32">
        <f t="shared" si="4"/>
        <v>0.04</v>
      </c>
      <c r="M32">
        <f t="shared" si="12"/>
        <v>8.2406277244986934E-2</v>
      </c>
      <c r="N32">
        <f t="shared" si="5"/>
        <v>0.17249636733507703</v>
      </c>
      <c r="O32">
        <f t="shared" si="6"/>
        <v>1.127503632664923</v>
      </c>
      <c r="P32">
        <f t="shared" si="13"/>
        <v>0.20625066451187613</v>
      </c>
      <c r="Q32">
        <f t="shared" si="7"/>
        <v>0.92125296815304691</v>
      </c>
      <c r="R32">
        <f t="shared" si="8"/>
        <v>0.61416864543536454</v>
      </c>
      <c r="S32">
        <v>0</v>
      </c>
      <c r="T32">
        <v>0</v>
      </c>
      <c r="U32">
        <v>0</v>
      </c>
      <c r="V32">
        <v>0</v>
      </c>
      <c r="W32">
        <v>0</v>
      </c>
      <c r="X32">
        <f t="shared" si="9"/>
        <v>3</v>
      </c>
      <c r="Y32">
        <f t="shared" si="10"/>
        <v>0.23669869224062773</v>
      </c>
      <c r="AA32">
        <f t="shared" si="14"/>
        <v>0.8673104866653254</v>
      </c>
    </row>
    <row r="33" spans="5:27" x14ac:dyDescent="0.25">
      <c r="E33">
        <v>1.3</v>
      </c>
      <c r="F33">
        <f t="shared" si="0"/>
        <v>0.04</v>
      </c>
      <c r="G33">
        <f t="shared" si="1"/>
        <v>0.78365853658536588</v>
      </c>
      <c r="H33">
        <f t="shared" si="2"/>
        <v>0.51634146341463416</v>
      </c>
      <c r="I33">
        <v>3</v>
      </c>
      <c r="J33">
        <f t="shared" si="11"/>
        <v>3</v>
      </c>
      <c r="K33">
        <f t="shared" si="3"/>
        <v>9.00900900900901E-2</v>
      </c>
      <c r="L33">
        <f t="shared" si="4"/>
        <v>0.04</v>
      </c>
      <c r="M33">
        <f t="shared" si="12"/>
        <v>8.2406277244986934E-2</v>
      </c>
      <c r="N33">
        <f t="shared" si="5"/>
        <v>0.17249636733507703</v>
      </c>
      <c r="O33">
        <f t="shared" si="6"/>
        <v>1.127503632664923</v>
      </c>
      <c r="P33">
        <f t="shared" si="13"/>
        <v>0.20625066451187613</v>
      </c>
      <c r="Q33">
        <f t="shared" si="7"/>
        <v>0.92125296815304691</v>
      </c>
      <c r="R33">
        <f t="shared" si="8"/>
        <v>0.61416864543536454</v>
      </c>
      <c r="S33">
        <v>0</v>
      </c>
      <c r="T33">
        <v>0</v>
      </c>
      <c r="U33">
        <v>0</v>
      </c>
      <c r="V33">
        <v>0</v>
      </c>
      <c r="W33">
        <v>0</v>
      </c>
      <c r="X33">
        <f t="shared" si="9"/>
        <v>3</v>
      </c>
      <c r="Y33">
        <f t="shared" si="10"/>
        <v>0.23669869224062773</v>
      </c>
      <c r="AA33">
        <f t="shared" si="14"/>
        <v>0.8673104866653254</v>
      </c>
    </row>
    <row r="34" spans="5:27" x14ac:dyDescent="0.25">
      <c r="E34">
        <v>0.1</v>
      </c>
      <c r="F34">
        <f t="shared" si="0"/>
        <v>0.04</v>
      </c>
      <c r="G34">
        <f t="shared" si="1"/>
        <v>3.7317073170731706E-2</v>
      </c>
      <c r="H34">
        <f t="shared" si="2"/>
        <v>6.2682926829268293E-2</v>
      </c>
      <c r="I34">
        <v>4</v>
      </c>
      <c r="J34">
        <f t="shared" si="11"/>
        <v>2.0873414634146341</v>
      </c>
      <c r="K34">
        <f t="shared" si="3"/>
        <v>6.2682926829268293E-2</v>
      </c>
      <c r="L34">
        <f t="shared" si="4"/>
        <v>0.04</v>
      </c>
      <c r="M34">
        <f t="shared" si="12"/>
        <v>3.7317073170731706E-2</v>
      </c>
      <c r="N34">
        <f t="shared" si="5"/>
        <v>0.1</v>
      </c>
      <c r="O34">
        <f t="shared" ref="O34:O65" si="15" xml:space="preserve"> E34 - N34</f>
        <v>0</v>
      </c>
      <c r="P34">
        <f t="shared" si="13"/>
        <v>0</v>
      </c>
      <c r="Q34">
        <f t="shared" si="7"/>
        <v>0</v>
      </c>
      <c r="R34">
        <f t="shared" si="8"/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 t="shared" si="9"/>
        <v>2.0873414634146341</v>
      </c>
      <c r="Y34">
        <f t="shared" si="10"/>
        <v>3.0600000000000002E-2</v>
      </c>
      <c r="AA34">
        <f t="shared" si="14"/>
        <v>0</v>
      </c>
    </row>
    <row r="35" spans="5:27" x14ac:dyDescent="0.25">
      <c r="E35">
        <v>0.3</v>
      </c>
      <c r="F35">
        <f t="shared" si="0"/>
        <v>0.04</v>
      </c>
      <c r="G35">
        <f t="shared" si="1"/>
        <v>0.16170731707317071</v>
      </c>
      <c r="H35">
        <f t="shared" si="2"/>
        <v>0.13829268292682928</v>
      </c>
      <c r="I35">
        <v>4</v>
      </c>
      <c r="J35">
        <f t="shared" si="11"/>
        <v>4</v>
      </c>
      <c r="K35">
        <f t="shared" si="3"/>
        <v>0.12012012012012013</v>
      </c>
      <c r="L35">
        <f t="shared" si="4"/>
        <v>0.04</v>
      </c>
      <c r="M35">
        <f t="shared" si="12"/>
        <v>0.13181052019761699</v>
      </c>
      <c r="N35">
        <f t="shared" si="5"/>
        <v>0.25193064031773715</v>
      </c>
      <c r="O35">
        <f t="shared" si="15"/>
        <v>4.8069359682262836E-2</v>
      </c>
      <c r="P35">
        <f t="shared" si="13"/>
        <v>8.7931755516334458E-3</v>
      </c>
      <c r="Q35">
        <f t="shared" si="7"/>
        <v>3.9276184130629388E-2</v>
      </c>
      <c r="R35">
        <f t="shared" si="8"/>
        <v>2.6184122753752925E-2</v>
      </c>
      <c r="S35">
        <v>0</v>
      </c>
      <c r="T35">
        <v>0</v>
      </c>
      <c r="U35">
        <v>0</v>
      </c>
      <c r="V35">
        <v>0</v>
      </c>
      <c r="W35">
        <v>0</v>
      </c>
      <c r="X35">
        <f t="shared" si="9"/>
        <v>4</v>
      </c>
      <c r="Y35">
        <f t="shared" si="10"/>
        <v>0.11529503051438536</v>
      </c>
      <c r="AA35">
        <f t="shared" si="14"/>
        <v>0.16023119894087612</v>
      </c>
    </row>
    <row r="36" spans="5:27" x14ac:dyDescent="0.25">
      <c r="E36">
        <v>0.5</v>
      </c>
      <c r="F36">
        <f t="shared" si="0"/>
        <v>0.04</v>
      </c>
      <c r="G36">
        <f t="shared" si="1"/>
        <v>0.28609756097560973</v>
      </c>
      <c r="H36">
        <f t="shared" si="2"/>
        <v>0.21390243902439027</v>
      </c>
      <c r="I36">
        <v>4</v>
      </c>
      <c r="J36">
        <f t="shared" si="11"/>
        <v>4</v>
      </c>
      <c r="K36">
        <f t="shared" si="3"/>
        <v>0.12012012012012013</v>
      </c>
      <c r="L36">
        <f t="shared" si="4"/>
        <v>0.04</v>
      </c>
      <c r="M36">
        <f t="shared" si="12"/>
        <v>0.13181052019761699</v>
      </c>
      <c r="N36">
        <f t="shared" si="5"/>
        <v>0.25193064031773715</v>
      </c>
      <c r="O36">
        <f t="shared" si="15"/>
        <v>0.24806935968226285</v>
      </c>
      <c r="P36">
        <f t="shared" si="13"/>
        <v>4.5378541405291982E-2</v>
      </c>
      <c r="Q36">
        <f t="shared" si="7"/>
        <v>0.20269081827697086</v>
      </c>
      <c r="R36">
        <f t="shared" si="8"/>
        <v>0.13512721218464724</v>
      </c>
      <c r="S36">
        <v>0</v>
      </c>
      <c r="T36">
        <v>0</v>
      </c>
      <c r="U36">
        <v>0</v>
      </c>
      <c r="V36">
        <v>0</v>
      </c>
      <c r="W36">
        <v>0</v>
      </c>
      <c r="X36">
        <f t="shared" si="9"/>
        <v>4</v>
      </c>
      <c r="Y36">
        <f t="shared" si="10"/>
        <v>0.14529503051438536</v>
      </c>
      <c r="AA36">
        <f t="shared" si="14"/>
        <v>0.49613871936452569</v>
      </c>
    </row>
    <row r="37" spans="5:27" x14ac:dyDescent="0.25">
      <c r="E37">
        <v>0.7</v>
      </c>
      <c r="F37">
        <f t="shared" si="0"/>
        <v>0.04</v>
      </c>
      <c r="G37">
        <f t="shared" si="1"/>
        <v>0.4104878048780487</v>
      </c>
      <c r="H37">
        <f t="shared" si="2"/>
        <v>0.28951219512195125</v>
      </c>
      <c r="I37">
        <v>4</v>
      </c>
      <c r="J37">
        <f t="shared" si="11"/>
        <v>4</v>
      </c>
      <c r="K37">
        <f t="shared" si="3"/>
        <v>0.12012012012012013</v>
      </c>
      <c r="L37">
        <f t="shared" si="4"/>
        <v>0.04</v>
      </c>
      <c r="M37">
        <f t="shared" si="12"/>
        <v>0.13181052019761699</v>
      </c>
      <c r="N37">
        <f t="shared" si="5"/>
        <v>0.25193064031773715</v>
      </c>
      <c r="O37">
        <f t="shared" si="15"/>
        <v>0.4480693596822628</v>
      </c>
      <c r="P37">
        <f t="shared" si="13"/>
        <v>8.1963907258950516E-2</v>
      </c>
      <c r="Q37">
        <f t="shared" si="7"/>
        <v>0.36610545242331227</v>
      </c>
      <c r="R37">
        <f t="shared" si="8"/>
        <v>0.2440703016155415</v>
      </c>
      <c r="S37">
        <v>0</v>
      </c>
      <c r="T37">
        <v>0</v>
      </c>
      <c r="U37">
        <v>0</v>
      </c>
      <c r="V37">
        <v>0</v>
      </c>
      <c r="W37">
        <v>0</v>
      </c>
      <c r="X37">
        <f t="shared" si="9"/>
        <v>4</v>
      </c>
      <c r="Y37">
        <f t="shared" si="10"/>
        <v>0.17529503051438536</v>
      </c>
      <c r="AA37">
        <f t="shared" si="14"/>
        <v>0.64009908526037551</v>
      </c>
    </row>
    <row r="38" spans="5:27" x14ac:dyDescent="0.25">
      <c r="E38">
        <v>0.9</v>
      </c>
      <c r="F38">
        <f t="shared" si="0"/>
        <v>0.04</v>
      </c>
      <c r="G38">
        <f t="shared" si="1"/>
        <v>0.53487804878048772</v>
      </c>
      <c r="H38">
        <f t="shared" si="2"/>
        <v>0.3651219512195123</v>
      </c>
      <c r="I38">
        <v>4</v>
      </c>
      <c r="J38">
        <f t="shared" si="11"/>
        <v>4</v>
      </c>
      <c r="K38">
        <f t="shared" si="3"/>
        <v>0.12012012012012013</v>
      </c>
      <c r="L38">
        <f t="shared" si="4"/>
        <v>0.04</v>
      </c>
      <c r="M38">
        <f t="shared" si="12"/>
        <v>0.13181052019761699</v>
      </c>
      <c r="N38">
        <f t="shared" si="5"/>
        <v>0.25193064031773715</v>
      </c>
      <c r="O38">
        <f t="shared" si="15"/>
        <v>0.64806935968226287</v>
      </c>
      <c r="P38">
        <f t="shared" si="13"/>
        <v>0.11854927311260906</v>
      </c>
      <c r="Q38">
        <f t="shared" si="7"/>
        <v>0.52952008656965377</v>
      </c>
      <c r="R38">
        <f t="shared" si="8"/>
        <v>0.35301339104643581</v>
      </c>
      <c r="S38">
        <v>0</v>
      </c>
      <c r="T38">
        <v>0</v>
      </c>
      <c r="U38">
        <v>0</v>
      </c>
      <c r="V38">
        <v>0</v>
      </c>
      <c r="W38">
        <v>0</v>
      </c>
      <c r="X38">
        <f t="shared" si="9"/>
        <v>4</v>
      </c>
      <c r="Y38">
        <f t="shared" si="10"/>
        <v>0.20529503051438536</v>
      </c>
      <c r="AA38">
        <f t="shared" si="14"/>
        <v>0.72007706631362545</v>
      </c>
    </row>
    <row r="39" spans="5:27" x14ac:dyDescent="0.25">
      <c r="E39">
        <v>1.1000000000000001</v>
      </c>
      <c r="F39">
        <f t="shared" si="0"/>
        <v>0.04</v>
      </c>
      <c r="G39">
        <f t="shared" si="1"/>
        <v>0.65926829268292697</v>
      </c>
      <c r="H39">
        <f t="shared" si="2"/>
        <v>0.44073170731707312</v>
      </c>
      <c r="I39">
        <v>4</v>
      </c>
      <c r="J39">
        <f t="shared" si="11"/>
        <v>4</v>
      </c>
      <c r="K39">
        <f t="shared" si="3"/>
        <v>0.12012012012012013</v>
      </c>
      <c r="L39">
        <f t="shared" si="4"/>
        <v>0.04</v>
      </c>
      <c r="M39">
        <f t="shared" si="12"/>
        <v>0.13181052019761699</v>
      </c>
      <c r="N39">
        <f t="shared" si="5"/>
        <v>0.25193064031773715</v>
      </c>
      <c r="O39">
        <f t="shared" si="15"/>
        <v>0.84806935968226294</v>
      </c>
      <c r="P39">
        <f t="shared" si="13"/>
        <v>0.15513463896626759</v>
      </c>
      <c r="Q39">
        <f t="shared" si="7"/>
        <v>0.69293472071599538</v>
      </c>
      <c r="R39">
        <f t="shared" si="8"/>
        <v>0.46195648047733023</v>
      </c>
      <c r="S39">
        <v>0</v>
      </c>
      <c r="T39">
        <v>0</v>
      </c>
      <c r="U39">
        <v>0</v>
      </c>
      <c r="V39">
        <v>0</v>
      </c>
      <c r="W39">
        <v>0</v>
      </c>
      <c r="X39">
        <f t="shared" si="9"/>
        <v>4</v>
      </c>
      <c r="Y39">
        <f t="shared" si="10"/>
        <v>0.23529503051438538</v>
      </c>
      <c r="AA39">
        <f t="shared" si="14"/>
        <v>0.77097214516569357</v>
      </c>
    </row>
    <row r="40" spans="5:27" x14ac:dyDescent="0.25">
      <c r="E40">
        <v>1.3</v>
      </c>
      <c r="F40">
        <f t="shared" si="0"/>
        <v>0.04</v>
      </c>
      <c r="G40">
        <f t="shared" si="1"/>
        <v>0.78365853658536588</v>
      </c>
      <c r="H40">
        <f t="shared" si="2"/>
        <v>0.51634146341463416</v>
      </c>
      <c r="I40">
        <v>4</v>
      </c>
      <c r="J40">
        <f t="shared" si="11"/>
        <v>4</v>
      </c>
      <c r="K40">
        <f t="shared" si="3"/>
        <v>0.12012012012012013</v>
      </c>
      <c r="L40">
        <f t="shared" si="4"/>
        <v>0.04</v>
      </c>
      <c r="M40">
        <f t="shared" si="12"/>
        <v>0.13181052019761699</v>
      </c>
      <c r="N40">
        <f t="shared" si="5"/>
        <v>0.25193064031773715</v>
      </c>
      <c r="O40">
        <f t="shared" si="15"/>
        <v>1.048069359682263</v>
      </c>
      <c r="P40">
        <f t="shared" si="13"/>
        <v>0.19172000481992613</v>
      </c>
      <c r="Q40">
        <f t="shared" si="7"/>
        <v>0.85634935486233688</v>
      </c>
      <c r="R40">
        <f t="shared" si="8"/>
        <v>0.57089956990822455</v>
      </c>
      <c r="S40">
        <v>0</v>
      </c>
      <c r="T40">
        <v>0</v>
      </c>
      <c r="U40">
        <v>0</v>
      </c>
      <c r="V40">
        <v>0</v>
      </c>
      <c r="W40">
        <v>0</v>
      </c>
      <c r="X40">
        <f t="shared" si="9"/>
        <v>4</v>
      </c>
      <c r="Y40">
        <f t="shared" si="10"/>
        <v>0.26529503051438541</v>
      </c>
      <c r="AA40">
        <f t="shared" si="14"/>
        <v>0.80620719975558686</v>
      </c>
    </row>
    <row r="41" spans="5:27" x14ac:dyDescent="0.25">
      <c r="E41">
        <v>1.3</v>
      </c>
      <c r="F41">
        <f t="shared" si="0"/>
        <v>0.04</v>
      </c>
      <c r="G41">
        <f t="shared" si="1"/>
        <v>0.78365853658536588</v>
      </c>
      <c r="H41">
        <f t="shared" si="2"/>
        <v>0.51634146341463416</v>
      </c>
      <c r="I41">
        <v>4</v>
      </c>
      <c r="J41">
        <f t="shared" si="11"/>
        <v>4</v>
      </c>
      <c r="K41">
        <f t="shared" si="3"/>
        <v>0.12012012012012013</v>
      </c>
      <c r="L41">
        <f t="shared" si="4"/>
        <v>0.04</v>
      </c>
      <c r="M41">
        <f t="shared" si="12"/>
        <v>0.13181052019761699</v>
      </c>
      <c r="N41">
        <f t="shared" si="5"/>
        <v>0.25193064031773715</v>
      </c>
      <c r="O41">
        <f t="shared" si="15"/>
        <v>1.048069359682263</v>
      </c>
      <c r="P41">
        <f t="shared" si="13"/>
        <v>0.19172000481992613</v>
      </c>
      <c r="Q41">
        <f t="shared" si="7"/>
        <v>0.85634935486233688</v>
      </c>
      <c r="R41">
        <f t="shared" si="8"/>
        <v>0.57089956990822455</v>
      </c>
      <c r="S41">
        <v>0</v>
      </c>
      <c r="T41">
        <v>0</v>
      </c>
      <c r="U41">
        <v>0</v>
      </c>
      <c r="V41">
        <v>0</v>
      </c>
      <c r="W41">
        <v>0</v>
      </c>
      <c r="X41">
        <f t="shared" si="9"/>
        <v>4</v>
      </c>
      <c r="Y41">
        <f t="shared" si="10"/>
        <v>0.26529503051438541</v>
      </c>
      <c r="AA41">
        <f t="shared" si="14"/>
        <v>0.80620719975558686</v>
      </c>
    </row>
    <row r="42" spans="5:27" x14ac:dyDescent="0.25">
      <c r="E42">
        <v>0.1</v>
      </c>
      <c r="F42">
        <f t="shared" si="0"/>
        <v>0.04</v>
      </c>
      <c r="G42">
        <f t="shared" si="1"/>
        <v>3.7317073170731706E-2</v>
      </c>
      <c r="H42">
        <f t="shared" si="2"/>
        <v>6.2682926829268293E-2</v>
      </c>
      <c r="I42">
        <v>5</v>
      </c>
      <c r="J42">
        <f t="shared" si="11"/>
        <v>2.0873414634146341</v>
      </c>
      <c r="K42">
        <f t="shared" si="3"/>
        <v>6.2682926829268293E-2</v>
      </c>
      <c r="L42">
        <f t="shared" si="4"/>
        <v>0.04</v>
      </c>
      <c r="M42">
        <f t="shared" si="12"/>
        <v>3.7317073170731706E-2</v>
      </c>
      <c r="N42">
        <f t="shared" si="5"/>
        <v>0.1</v>
      </c>
      <c r="O42">
        <f t="shared" si="15"/>
        <v>0</v>
      </c>
      <c r="P42">
        <f t="shared" si="13"/>
        <v>0</v>
      </c>
      <c r="Q42">
        <f t="shared" si="7"/>
        <v>0</v>
      </c>
      <c r="R42">
        <f t="shared" si="8"/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 t="shared" si="9"/>
        <v>2.0873414634146341</v>
      </c>
      <c r="Y42">
        <f t="shared" si="10"/>
        <v>3.0600000000000002E-2</v>
      </c>
      <c r="AA42">
        <f t="shared" si="14"/>
        <v>0</v>
      </c>
    </row>
    <row r="43" spans="5:27" x14ac:dyDescent="0.25">
      <c r="E43">
        <v>0.3</v>
      </c>
      <c r="F43">
        <f t="shared" ref="F43:F86" si="16">MIN(0.04,E43)</f>
        <v>0.04</v>
      </c>
      <c r="G43">
        <f t="shared" ref="G43:G86" si="17">(E43-F43)*$B$2*$B$3/$B$4</f>
        <v>0.16170731707317071</v>
      </c>
      <c r="H43">
        <f t="shared" ref="H43:H86" si="18" xml:space="preserve"> E43-G43</f>
        <v>0.13829268292682928</v>
      </c>
      <c r="I43">
        <v>5</v>
      </c>
      <c r="J43">
        <f t="shared" si="11"/>
        <v>4.6051463414634144</v>
      </c>
      <c r="K43">
        <f t="shared" ref="K43:K86" si="19" xml:space="preserve"> J43/$B$5</f>
        <v>0.13829268292682928</v>
      </c>
      <c r="L43">
        <f t="shared" ref="L43:L86" si="20">MIN(0.04,K43)</f>
        <v>0.04</v>
      </c>
      <c r="M43">
        <f t="shared" si="12"/>
        <v>0.16170731707317074</v>
      </c>
      <c r="N43">
        <f t="shared" ref="N43:N86" si="21" xml:space="preserve"> M43 + K43</f>
        <v>0.30000000000000004</v>
      </c>
      <c r="O43">
        <f t="shared" si="15"/>
        <v>0</v>
      </c>
      <c r="P43">
        <f t="shared" ref="P43:P86" si="22">O43*$B$6*$B$3/$B$4</f>
        <v>0</v>
      </c>
      <c r="Q43">
        <f t="shared" ref="Q43:Q86" si="23" xml:space="preserve"> O43 - P43</f>
        <v>0</v>
      </c>
      <c r="R43">
        <f t="shared" ref="R43:R86" si="24" xml:space="preserve"> Q43*$B$7</f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ref="X43:X86" si="25">J43</f>
        <v>4.6051463414634144</v>
      </c>
      <c r="Y43">
        <f t="shared" ref="Y43:Y86" si="26" xml:space="preserve"> (N43-0.04)*$B$2 + O43 * $B$6</f>
        <v>0.13260000000000002</v>
      </c>
      <c r="AA43">
        <f t="shared" si="14"/>
        <v>0</v>
      </c>
    </row>
    <row r="44" spans="5:27" x14ac:dyDescent="0.25">
      <c r="E44">
        <v>0.5</v>
      </c>
      <c r="F44">
        <f t="shared" si="16"/>
        <v>0.04</v>
      </c>
      <c r="G44">
        <f t="shared" si="17"/>
        <v>0.28609756097560973</v>
      </c>
      <c r="H44">
        <f t="shared" si="18"/>
        <v>0.21390243902439027</v>
      </c>
      <c r="I44">
        <v>5</v>
      </c>
      <c r="J44">
        <f t="shared" si="11"/>
        <v>5</v>
      </c>
      <c r="K44">
        <f t="shared" si="19"/>
        <v>0.15015015015015015</v>
      </c>
      <c r="L44">
        <f t="shared" si="20"/>
        <v>0.04</v>
      </c>
      <c r="M44">
        <f t="shared" si="12"/>
        <v>0.18121476315024698</v>
      </c>
      <c r="N44">
        <f t="shared" si="21"/>
        <v>0.33136491330039713</v>
      </c>
      <c r="O44">
        <f t="shared" si="15"/>
        <v>0.16863508669960287</v>
      </c>
      <c r="P44">
        <f t="shared" si="22"/>
        <v>3.0847881713341983E-2</v>
      </c>
      <c r="Q44">
        <f t="shared" si="23"/>
        <v>0.13778720498626087</v>
      </c>
      <c r="R44">
        <f t="shared" si="24"/>
        <v>9.185813665750725E-2</v>
      </c>
      <c r="S44">
        <v>0</v>
      </c>
      <c r="T44">
        <v>0</v>
      </c>
      <c r="U44">
        <v>0</v>
      </c>
      <c r="V44">
        <v>0</v>
      </c>
      <c r="W44">
        <v>0</v>
      </c>
      <c r="X44">
        <f t="shared" si="25"/>
        <v>5</v>
      </c>
      <c r="Y44">
        <f t="shared" si="26"/>
        <v>0.17389136878814299</v>
      </c>
      <c r="AA44">
        <f t="shared" si="14"/>
        <v>0.33727017339920573</v>
      </c>
    </row>
    <row r="45" spans="5:27" x14ac:dyDescent="0.25">
      <c r="E45">
        <v>0.7</v>
      </c>
      <c r="F45">
        <f t="shared" si="16"/>
        <v>0.04</v>
      </c>
      <c r="G45">
        <f t="shared" si="17"/>
        <v>0.4104878048780487</v>
      </c>
      <c r="H45">
        <f t="shared" si="18"/>
        <v>0.28951219512195125</v>
      </c>
      <c r="I45">
        <v>5</v>
      </c>
      <c r="J45">
        <f t="shared" si="11"/>
        <v>5</v>
      </c>
      <c r="K45">
        <f t="shared" si="19"/>
        <v>0.15015015015015015</v>
      </c>
      <c r="L45">
        <f t="shared" si="20"/>
        <v>0.04</v>
      </c>
      <c r="M45">
        <f t="shared" si="12"/>
        <v>0.18121476315024698</v>
      </c>
      <c r="N45">
        <f t="shared" si="21"/>
        <v>0.33136491330039713</v>
      </c>
      <c r="O45">
        <f t="shared" si="15"/>
        <v>0.36863508669960282</v>
      </c>
      <c r="P45">
        <f t="shared" si="22"/>
        <v>6.7433247567000518E-2</v>
      </c>
      <c r="Q45">
        <f t="shared" si="23"/>
        <v>0.30120183913260229</v>
      </c>
      <c r="R45">
        <f t="shared" si="24"/>
        <v>0.20080122608840151</v>
      </c>
      <c r="S45">
        <v>0</v>
      </c>
      <c r="T45">
        <v>0</v>
      </c>
      <c r="U45">
        <v>0</v>
      </c>
      <c r="V45">
        <v>0</v>
      </c>
      <c r="W45">
        <v>0</v>
      </c>
      <c r="X45">
        <f t="shared" si="25"/>
        <v>5</v>
      </c>
      <c r="Y45">
        <f t="shared" si="26"/>
        <v>0.20389136878814298</v>
      </c>
      <c r="AA45">
        <f t="shared" si="14"/>
        <v>0.52662155242800401</v>
      </c>
    </row>
    <row r="46" spans="5:27" x14ac:dyDescent="0.25">
      <c r="E46">
        <v>0.9</v>
      </c>
      <c r="F46">
        <f t="shared" si="16"/>
        <v>0.04</v>
      </c>
      <c r="G46">
        <f t="shared" si="17"/>
        <v>0.53487804878048772</v>
      </c>
      <c r="H46">
        <f t="shared" si="18"/>
        <v>0.3651219512195123</v>
      </c>
      <c r="I46">
        <v>5</v>
      </c>
      <c r="J46">
        <f t="shared" si="11"/>
        <v>5</v>
      </c>
      <c r="K46">
        <f t="shared" si="19"/>
        <v>0.15015015015015015</v>
      </c>
      <c r="L46">
        <f t="shared" si="20"/>
        <v>0.04</v>
      </c>
      <c r="M46">
        <f t="shared" si="12"/>
        <v>0.18121476315024698</v>
      </c>
      <c r="N46">
        <f t="shared" si="21"/>
        <v>0.33136491330039713</v>
      </c>
      <c r="O46">
        <f t="shared" si="15"/>
        <v>0.56863508669960283</v>
      </c>
      <c r="P46">
        <f t="shared" si="22"/>
        <v>0.10401861342065905</v>
      </c>
      <c r="Q46">
        <f t="shared" si="23"/>
        <v>0.46461647327894379</v>
      </c>
      <c r="R46">
        <f t="shared" si="24"/>
        <v>0.30974431551929582</v>
      </c>
      <c r="S46">
        <v>0</v>
      </c>
      <c r="T46">
        <v>0</v>
      </c>
      <c r="U46">
        <v>0</v>
      </c>
      <c r="V46">
        <v>0</v>
      </c>
      <c r="W46">
        <v>0</v>
      </c>
      <c r="X46">
        <f t="shared" si="25"/>
        <v>5</v>
      </c>
      <c r="Y46">
        <f t="shared" si="26"/>
        <v>0.23389136878814298</v>
      </c>
      <c r="AA46">
        <f t="shared" si="14"/>
        <v>0.63181676299955869</v>
      </c>
    </row>
    <row r="47" spans="5:27" x14ac:dyDescent="0.25">
      <c r="E47">
        <v>1.1000000000000001</v>
      </c>
      <c r="F47">
        <f t="shared" si="16"/>
        <v>0.04</v>
      </c>
      <c r="G47">
        <f t="shared" si="17"/>
        <v>0.65926829268292697</v>
      </c>
      <c r="H47">
        <f t="shared" si="18"/>
        <v>0.44073170731707312</v>
      </c>
      <c r="I47">
        <v>5</v>
      </c>
      <c r="J47">
        <f t="shared" si="11"/>
        <v>5</v>
      </c>
      <c r="K47">
        <f t="shared" si="19"/>
        <v>0.15015015015015015</v>
      </c>
      <c r="L47">
        <f t="shared" si="20"/>
        <v>0.04</v>
      </c>
      <c r="M47">
        <f t="shared" si="12"/>
        <v>0.18121476315024698</v>
      </c>
      <c r="N47">
        <f t="shared" si="21"/>
        <v>0.33136491330039713</v>
      </c>
      <c r="O47">
        <f t="shared" si="15"/>
        <v>0.76863508669960301</v>
      </c>
      <c r="P47">
        <f t="shared" si="22"/>
        <v>0.14060397927431761</v>
      </c>
      <c r="Q47">
        <f t="shared" si="23"/>
        <v>0.62803110742528534</v>
      </c>
      <c r="R47">
        <f t="shared" si="24"/>
        <v>0.41868740495019019</v>
      </c>
      <c r="S47">
        <v>0</v>
      </c>
      <c r="T47">
        <v>0</v>
      </c>
      <c r="U47">
        <v>0</v>
      </c>
      <c r="V47">
        <v>0</v>
      </c>
      <c r="W47">
        <v>0</v>
      </c>
      <c r="X47">
        <f t="shared" si="25"/>
        <v>5</v>
      </c>
      <c r="Y47">
        <f t="shared" si="26"/>
        <v>0.26389136878814301</v>
      </c>
      <c r="AA47">
        <f t="shared" si="14"/>
        <v>0.69875916972691177</v>
      </c>
    </row>
    <row r="48" spans="5:27" x14ac:dyDescent="0.25">
      <c r="E48">
        <v>1.3</v>
      </c>
      <c r="F48">
        <f t="shared" si="16"/>
        <v>0.04</v>
      </c>
      <c r="G48">
        <f t="shared" si="17"/>
        <v>0.78365853658536588</v>
      </c>
      <c r="H48">
        <f t="shared" si="18"/>
        <v>0.51634146341463416</v>
      </c>
      <c r="I48">
        <v>5</v>
      </c>
      <c r="J48">
        <f t="shared" si="11"/>
        <v>5</v>
      </c>
      <c r="K48">
        <f t="shared" si="19"/>
        <v>0.15015015015015015</v>
      </c>
      <c r="L48">
        <f t="shared" si="20"/>
        <v>0.04</v>
      </c>
      <c r="M48">
        <f t="shared" si="12"/>
        <v>0.18121476315024698</v>
      </c>
      <c r="N48">
        <f t="shared" si="21"/>
        <v>0.33136491330039713</v>
      </c>
      <c r="O48">
        <f t="shared" si="15"/>
        <v>0.96863508669960297</v>
      </c>
      <c r="P48">
        <f t="shared" si="22"/>
        <v>0.17718934512797616</v>
      </c>
      <c r="Q48">
        <f t="shared" si="23"/>
        <v>0.79144574157162684</v>
      </c>
      <c r="R48">
        <f t="shared" si="24"/>
        <v>0.52763049438108456</v>
      </c>
      <c r="S48">
        <v>0</v>
      </c>
      <c r="T48">
        <v>0</v>
      </c>
      <c r="U48">
        <v>0</v>
      </c>
      <c r="V48">
        <v>0</v>
      </c>
      <c r="W48">
        <v>0</v>
      </c>
      <c r="X48">
        <f t="shared" si="25"/>
        <v>5</v>
      </c>
      <c r="Y48">
        <f t="shared" si="26"/>
        <v>0.29389136878814304</v>
      </c>
      <c r="AA48">
        <f t="shared" si="14"/>
        <v>0.74510391284584843</v>
      </c>
    </row>
    <row r="49" spans="5:27" x14ac:dyDescent="0.25">
      <c r="E49">
        <v>1.3</v>
      </c>
      <c r="F49">
        <f t="shared" si="16"/>
        <v>0.04</v>
      </c>
      <c r="G49">
        <f t="shared" si="17"/>
        <v>0.78365853658536588</v>
      </c>
      <c r="H49">
        <f t="shared" si="18"/>
        <v>0.51634146341463416</v>
      </c>
      <c r="I49">
        <v>5</v>
      </c>
      <c r="J49">
        <f t="shared" si="11"/>
        <v>5</v>
      </c>
      <c r="K49">
        <f t="shared" si="19"/>
        <v>0.15015015015015015</v>
      </c>
      <c r="L49">
        <f t="shared" si="20"/>
        <v>0.04</v>
      </c>
      <c r="M49">
        <f t="shared" si="12"/>
        <v>0.18121476315024698</v>
      </c>
      <c r="N49">
        <f t="shared" si="21"/>
        <v>0.33136491330039713</v>
      </c>
      <c r="O49">
        <f t="shared" si="15"/>
        <v>0.96863508669960297</v>
      </c>
      <c r="P49">
        <f t="shared" si="22"/>
        <v>0.17718934512797616</v>
      </c>
      <c r="Q49">
        <f t="shared" si="23"/>
        <v>0.79144574157162684</v>
      </c>
      <c r="R49">
        <f t="shared" si="24"/>
        <v>0.52763049438108456</v>
      </c>
      <c r="S49">
        <v>0</v>
      </c>
      <c r="T49">
        <v>0</v>
      </c>
      <c r="U49">
        <v>0</v>
      </c>
      <c r="V49">
        <v>0</v>
      </c>
      <c r="W49">
        <v>0</v>
      </c>
      <c r="X49">
        <f t="shared" si="25"/>
        <v>5</v>
      </c>
      <c r="Y49">
        <f t="shared" si="26"/>
        <v>0.29389136878814304</v>
      </c>
      <c r="AA49">
        <f t="shared" si="14"/>
        <v>0.74510391284584843</v>
      </c>
    </row>
    <row r="50" spans="5:27" x14ac:dyDescent="0.25">
      <c r="E50">
        <v>0.1</v>
      </c>
      <c r="F50">
        <f t="shared" si="16"/>
        <v>0.04</v>
      </c>
      <c r="G50">
        <f t="shared" si="17"/>
        <v>3.7317073170731706E-2</v>
      </c>
      <c r="H50">
        <f t="shared" si="18"/>
        <v>6.2682926829268293E-2</v>
      </c>
      <c r="I50">
        <v>6</v>
      </c>
      <c r="J50">
        <f t="shared" si="11"/>
        <v>2.0873414634146341</v>
      </c>
      <c r="K50">
        <f t="shared" si="19"/>
        <v>6.2682926829268293E-2</v>
      </c>
      <c r="L50">
        <f t="shared" si="20"/>
        <v>0.04</v>
      </c>
      <c r="M50">
        <f t="shared" si="12"/>
        <v>3.7317073170731706E-2</v>
      </c>
      <c r="N50">
        <f t="shared" si="21"/>
        <v>0.1</v>
      </c>
      <c r="O50">
        <f t="shared" si="15"/>
        <v>0</v>
      </c>
      <c r="P50">
        <f t="shared" si="22"/>
        <v>0</v>
      </c>
      <c r="Q50">
        <f t="shared" si="23"/>
        <v>0</v>
      </c>
      <c r="R50">
        <f t="shared" si="24"/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 t="shared" si="25"/>
        <v>2.0873414634146341</v>
      </c>
      <c r="Y50">
        <f t="shared" si="26"/>
        <v>3.0600000000000002E-2</v>
      </c>
      <c r="AA50">
        <f t="shared" si="14"/>
        <v>0</v>
      </c>
    </row>
    <row r="51" spans="5:27" x14ac:dyDescent="0.25">
      <c r="E51">
        <v>0.3</v>
      </c>
      <c r="F51">
        <f t="shared" si="16"/>
        <v>0.04</v>
      </c>
      <c r="G51">
        <f t="shared" si="17"/>
        <v>0.16170731707317071</v>
      </c>
      <c r="H51">
        <f t="shared" si="18"/>
        <v>0.13829268292682928</v>
      </c>
      <c r="I51">
        <v>6</v>
      </c>
      <c r="J51">
        <f t="shared" si="11"/>
        <v>4.6051463414634144</v>
      </c>
      <c r="K51">
        <f t="shared" si="19"/>
        <v>0.13829268292682928</v>
      </c>
      <c r="L51">
        <f t="shared" si="20"/>
        <v>0.04</v>
      </c>
      <c r="M51">
        <f t="shared" si="12"/>
        <v>0.16170731707317074</v>
      </c>
      <c r="N51">
        <f t="shared" si="21"/>
        <v>0.30000000000000004</v>
      </c>
      <c r="O51">
        <f t="shared" si="15"/>
        <v>0</v>
      </c>
      <c r="P51">
        <f t="shared" si="22"/>
        <v>0</v>
      </c>
      <c r="Q51">
        <f t="shared" si="23"/>
        <v>0</v>
      </c>
      <c r="R51">
        <f t="shared" si="24"/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 t="shared" si="25"/>
        <v>4.6051463414634144</v>
      </c>
      <c r="Y51">
        <f t="shared" si="26"/>
        <v>0.13260000000000002</v>
      </c>
      <c r="AA51">
        <f t="shared" si="14"/>
        <v>0</v>
      </c>
    </row>
    <row r="52" spans="5:27" x14ac:dyDescent="0.25">
      <c r="E52">
        <v>0.5</v>
      </c>
      <c r="F52">
        <f t="shared" si="16"/>
        <v>0.04</v>
      </c>
      <c r="G52">
        <f t="shared" si="17"/>
        <v>0.28609756097560973</v>
      </c>
      <c r="H52">
        <f t="shared" si="18"/>
        <v>0.21390243902439027</v>
      </c>
      <c r="I52">
        <v>6</v>
      </c>
      <c r="J52">
        <f t="shared" si="11"/>
        <v>6</v>
      </c>
      <c r="K52">
        <f t="shared" si="19"/>
        <v>0.1801801801801802</v>
      </c>
      <c r="L52">
        <f t="shared" si="20"/>
        <v>0.04</v>
      </c>
      <c r="M52">
        <f t="shared" si="12"/>
        <v>0.23061900610287708</v>
      </c>
      <c r="N52">
        <f t="shared" si="21"/>
        <v>0.41079918628305728</v>
      </c>
      <c r="O52">
        <f t="shared" si="15"/>
        <v>8.9200813716942717E-2</v>
      </c>
      <c r="P52">
        <f t="shared" si="22"/>
        <v>1.6317222021391957E-2</v>
      </c>
      <c r="Q52">
        <f t="shared" si="23"/>
        <v>7.2883591695550753E-2</v>
      </c>
      <c r="R52">
        <f t="shared" si="24"/>
        <v>4.8589061130367164E-2</v>
      </c>
      <c r="S52">
        <v>0</v>
      </c>
      <c r="T52">
        <v>0</v>
      </c>
      <c r="U52">
        <v>0</v>
      </c>
      <c r="V52">
        <v>0</v>
      </c>
      <c r="W52">
        <v>0</v>
      </c>
      <c r="X52">
        <f t="shared" si="25"/>
        <v>6</v>
      </c>
      <c r="Y52">
        <f t="shared" si="26"/>
        <v>0.20248770706190064</v>
      </c>
      <c r="AA52">
        <f t="shared" si="14"/>
        <v>0.17840162743388543</v>
      </c>
    </row>
    <row r="53" spans="5:27" x14ac:dyDescent="0.25">
      <c r="E53">
        <v>0.7</v>
      </c>
      <c r="F53">
        <f t="shared" si="16"/>
        <v>0.04</v>
      </c>
      <c r="G53">
        <f t="shared" si="17"/>
        <v>0.4104878048780487</v>
      </c>
      <c r="H53">
        <f t="shared" si="18"/>
        <v>0.28951219512195125</v>
      </c>
      <c r="I53">
        <v>6</v>
      </c>
      <c r="J53">
        <f t="shared" si="11"/>
        <v>6</v>
      </c>
      <c r="K53">
        <f t="shared" si="19"/>
        <v>0.1801801801801802</v>
      </c>
      <c r="L53">
        <f t="shared" si="20"/>
        <v>0.04</v>
      </c>
      <c r="M53">
        <f t="shared" si="12"/>
        <v>0.23061900610287708</v>
      </c>
      <c r="N53">
        <f t="shared" si="21"/>
        <v>0.41079918628305728</v>
      </c>
      <c r="O53">
        <f t="shared" si="15"/>
        <v>0.28920081371694267</v>
      </c>
      <c r="P53">
        <f t="shared" si="22"/>
        <v>5.2902587875050491E-2</v>
      </c>
      <c r="Q53">
        <f t="shared" si="23"/>
        <v>0.2362982258418922</v>
      </c>
      <c r="R53">
        <f t="shared" si="24"/>
        <v>0.15753215056126146</v>
      </c>
      <c r="S53">
        <v>0</v>
      </c>
      <c r="T53">
        <v>0</v>
      </c>
      <c r="U53">
        <v>0</v>
      </c>
      <c r="V53">
        <v>0</v>
      </c>
      <c r="W53">
        <v>0</v>
      </c>
      <c r="X53">
        <f t="shared" si="25"/>
        <v>6</v>
      </c>
      <c r="Y53">
        <f t="shared" si="26"/>
        <v>0.23248770706190064</v>
      </c>
      <c r="AA53">
        <f t="shared" si="14"/>
        <v>0.41314401959563241</v>
      </c>
    </row>
    <row r="54" spans="5:27" x14ac:dyDescent="0.25">
      <c r="E54">
        <v>0.9</v>
      </c>
      <c r="F54">
        <f t="shared" si="16"/>
        <v>0.04</v>
      </c>
      <c r="G54">
        <f t="shared" si="17"/>
        <v>0.53487804878048772</v>
      </c>
      <c r="H54">
        <f t="shared" si="18"/>
        <v>0.3651219512195123</v>
      </c>
      <c r="I54">
        <v>6</v>
      </c>
      <c r="J54">
        <f t="shared" si="11"/>
        <v>6</v>
      </c>
      <c r="K54">
        <f t="shared" si="19"/>
        <v>0.1801801801801802</v>
      </c>
      <c r="L54">
        <f t="shared" si="20"/>
        <v>0.04</v>
      </c>
      <c r="M54">
        <f t="shared" si="12"/>
        <v>0.23061900610287708</v>
      </c>
      <c r="N54">
        <f t="shared" si="21"/>
        <v>0.41079918628305728</v>
      </c>
      <c r="O54">
        <f t="shared" si="15"/>
        <v>0.48920081371694274</v>
      </c>
      <c r="P54">
        <f t="shared" si="22"/>
        <v>8.9487953728709033E-2</v>
      </c>
      <c r="Q54">
        <f t="shared" si="23"/>
        <v>0.39971285998823369</v>
      </c>
      <c r="R54">
        <f t="shared" si="24"/>
        <v>0.26647523999215578</v>
      </c>
      <c r="S54">
        <v>0</v>
      </c>
      <c r="T54">
        <v>0</v>
      </c>
      <c r="U54">
        <v>0</v>
      </c>
      <c r="V54">
        <v>0</v>
      </c>
      <c r="W54">
        <v>0</v>
      </c>
      <c r="X54">
        <f t="shared" si="25"/>
        <v>6</v>
      </c>
      <c r="Y54">
        <f t="shared" si="26"/>
        <v>0.26248770706190061</v>
      </c>
      <c r="AA54">
        <f t="shared" si="14"/>
        <v>0.54355645968549193</v>
      </c>
    </row>
    <row r="55" spans="5:27" x14ac:dyDescent="0.25">
      <c r="E55">
        <v>1.1000000000000001</v>
      </c>
      <c r="F55">
        <f t="shared" si="16"/>
        <v>0.04</v>
      </c>
      <c r="G55">
        <f t="shared" si="17"/>
        <v>0.65926829268292697</v>
      </c>
      <c r="H55">
        <f t="shared" si="18"/>
        <v>0.44073170731707312</v>
      </c>
      <c r="I55">
        <v>6</v>
      </c>
      <c r="J55">
        <f t="shared" si="11"/>
        <v>6</v>
      </c>
      <c r="K55">
        <f t="shared" si="19"/>
        <v>0.1801801801801802</v>
      </c>
      <c r="L55">
        <f t="shared" si="20"/>
        <v>0.04</v>
      </c>
      <c r="M55">
        <f t="shared" si="12"/>
        <v>0.23061900610287708</v>
      </c>
      <c r="N55">
        <f t="shared" si="21"/>
        <v>0.41079918628305728</v>
      </c>
      <c r="O55">
        <f t="shared" si="15"/>
        <v>0.68920081371694275</v>
      </c>
      <c r="P55">
        <f t="shared" si="22"/>
        <v>0.12607331958236756</v>
      </c>
      <c r="Q55">
        <f t="shared" si="23"/>
        <v>0.56312749413457519</v>
      </c>
      <c r="R55">
        <f t="shared" si="24"/>
        <v>0.37541832942305009</v>
      </c>
      <c r="S55">
        <v>0</v>
      </c>
      <c r="T55">
        <v>0</v>
      </c>
      <c r="U55">
        <v>0</v>
      </c>
      <c r="V55">
        <v>0</v>
      </c>
      <c r="W55">
        <v>0</v>
      </c>
      <c r="X55">
        <f t="shared" si="25"/>
        <v>6</v>
      </c>
      <c r="Y55">
        <f t="shared" si="26"/>
        <v>0.29248770706190064</v>
      </c>
      <c r="AA55">
        <f t="shared" si="14"/>
        <v>0.62654619428812974</v>
      </c>
    </row>
    <row r="56" spans="5:27" x14ac:dyDescent="0.25">
      <c r="E56">
        <v>1.3</v>
      </c>
      <c r="F56">
        <f t="shared" si="16"/>
        <v>0.04</v>
      </c>
      <c r="G56">
        <f t="shared" si="17"/>
        <v>0.78365853658536588</v>
      </c>
      <c r="H56">
        <f t="shared" si="18"/>
        <v>0.51634146341463416</v>
      </c>
      <c r="I56">
        <v>6</v>
      </c>
      <c r="J56">
        <f t="shared" si="11"/>
        <v>6</v>
      </c>
      <c r="K56">
        <f t="shared" si="19"/>
        <v>0.1801801801801802</v>
      </c>
      <c r="L56">
        <f t="shared" si="20"/>
        <v>0.04</v>
      </c>
      <c r="M56">
        <f t="shared" si="12"/>
        <v>0.23061900610287708</v>
      </c>
      <c r="N56">
        <f t="shared" si="21"/>
        <v>0.41079918628305728</v>
      </c>
      <c r="O56">
        <f t="shared" si="15"/>
        <v>0.88920081371694271</v>
      </c>
      <c r="P56">
        <f t="shared" si="22"/>
        <v>0.1626586854360261</v>
      </c>
      <c r="Q56">
        <f t="shared" si="23"/>
        <v>0.72654212828091658</v>
      </c>
      <c r="R56">
        <f t="shared" si="24"/>
        <v>0.48436141885394435</v>
      </c>
      <c r="S56">
        <v>0</v>
      </c>
      <c r="T56">
        <v>0</v>
      </c>
      <c r="U56">
        <v>0</v>
      </c>
      <c r="V56">
        <v>0</v>
      </c>
      <c r="W56">
        <v>0</v>
      </c>
      <c r="X56">
        <f t="shared" si="25"/>
        <v>6</v>
      </c>
      <c r="Y56">
        <f t="shared" si="26"/>
        <v>0.32248770706190066</v>
      </c>
      <c r="AA56">
        <f t="shared" si="14"/>
        <v>0.68400062593610977</v>
      </c>
    </row>
    <row r="57" spans="5:27" x14ac:dyDescent="0.25">
      <c r="E57">
        <v>1.3</v>
      </c>
      <c r="F57">
        <f t="shared" si="16"/>
        <v>0.04</v>
      </c>
      <c r="G57">
        <f t="shared" si="17"/>
        <v>0.78365853658536588</v>
      </c>
      <c r="H57">
        <f t="shared" si="18"/>
        <v>0.51634146341463416</v>
      </c>
      <c r="I57">
        <v>6</v>
      </c>
      <c r="J57">
        <f t="shared" si="11"/>
        <v>6</v>
      </c>
      <c r="K57">
        <f t="shared" si="19"/>
        <v>0.1801801801801802</v>
      </c>
      <c r="L57">
        <f t="shared" si="20"/>
        <v>0.04</v>
      </c>
      <c r="M57">
        <f t="shared" si="12"/>
        <v>0.23061900610287708</v>
      </c>
      <c r="N57">
        <f t="shared" si="21"/>
        <v>0.41079918628305728</v>
      </c>
      <c r="O57">
        <f t="shared" si="15"/>
        <v>0.88920081371694271</v>
      </c>
      <c r="P57">
        <f t="shared" si="22"/>
        <v>0.1626586854360261</v>
      </c>
      <c r="Q57">
        <f t="shared" si="23"/>
        <v>0.72654212828091658</v>
      </c>
      <c r="R57">
        <f t="shared" si="24"/>
        <v>0.48436141885394435</v>
      </c>
      <c r="S57">
        <v>0</v>
      </c>
      <c r="T57">
        <v>0</v>
      </c>
      <c r="U57">
        <v>0</v>
      </c>
      <c r="V57">
        <v>0</v>
      </c>
      <c r="W57">
        <v>0</v>
      </c>
      <c r="X57">
        <f t="shared" si="25"/>
        <v>6</v>
      </c>
      <c r="Y57">
        <f t="shared" si="26"/>
        <v>0.32248770706190066</v>
      </c>
      <c r="AA57">
        <f t="shared" si="14"/>
        <v>0.68400062593610977</v>
      </c>
    </row>
    <row r="58" spans="5:27" x14ac:dyDescent="0.25">
      <c r="E58">
        <v>0.1</v>
      </c>
      <c r="F58">
        <f t="shared" si="16"/>
        <v>0.04</v>
      </c>
      <c r="G58">
        <f t="shared" si="17"/>
        <v>3.7317073170731706E-2</v>
      </c>
      <c r="H58">
        <f t="shared" si="18"/>
        <v>6.2682926829268293E-2</v>
      </c>
      <c r="I58">
        <v>7</v>
      </c>
      <c r="J58">
        <f t="shared" si="11"/>
        <v>2.0873414634146341</v>
      </c>
      <c r="K58">
        <f t="shared" si="19"/>
        <v>6.2682926829268293E-2</v>
      </c>
      <c r="L58">
        <f t="shared" si="20"/>
        <v>0.04</v>
      </c>
      <c r="M58">
        <f t="shared" si="12"/>
        <v>3.7317073170731706E-2</v>
      </c>
      <c r="N58">
        <f t="shared" si="21"/>
        <v>0.1</v>
      </c>
      <c r="O58">
        <f t="shared" si="15"/>
        <v>0</v>
      </c>
      <c r="P58">
        <f t="shared" si="22"/>
        <v>0</v>
      </c>
      <c r="Q58">
        <f t="shared" si="23"/>
        <v>0</v>
      </c>
      <c r="R58">
        <f t="shared" si="24"/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 t="shared" si="25"/>
        <v>2.0873414634146341</v>
      </c>
      <c r="Y58">
        <f t="shared" si="26"/>
        <v>3.0600000000000002E-2</v>
      </c>
      <c r="AA58">
        <f t="shared" si="14"/>
        <v>0</v>
      </c>
    </row>
    <row r="59" spans="5:27" x14ac:dyDescent="0.25">
      <c r="E59">
        <v>0.3</v>
      </c>
      <c r="F59">
        <f t="shared" si="16"/>
        <v>0.04</v>
      </c>
      <c r="G59">
        <f t="shared" si="17"/>
        <v>0.16170731707317071</v>
      </c>
      <c r="H59">
        <f t="shared" si="18"/>
        <v>0.13829268292682928</v>
      </c>
      <c r="I59">
        <v>7</v>
      </c>
      <c r="J59">
        <f t="shared" si="11"/>
        <v>4.6051463414634144</v>
      </c>
      <c r="K59">
        <f t="shared" si="19"/>
        <v>0.13829268292682928</v>
      </c>
      <c r="L59">
        <f t="shared" si="20"/>
        <v>0.04</v>
      </c>
      <c r="M59">
        <f t="shared" si="12"/>
        <v>0.16170731707317074</v>
      </c>
      <c r="N59">
        <f t="shared" si="21"/>
        <v>0.30000000000000004</v>
      </c>
      <c r="O59">
        <f t="shared" si="15"/>
        <v>0</v>
      </c>
      <c r="P59">
        <f t="shared" si="22"/>
        <v>0</v>
      </c>
      <c r="Q59">
        <f t="shared" si="23"/>
        <v>0</v>
      </c>
      <c r="R59">
        <f t="shared" si="24"/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 t="shared" si="25"/>
        <v>4.6051463414634144</v>
      </c>
      <c r="Y59">
        <f t="shared" si="26"/>
        <v>0.13260000000000002</v>
      </c>
      <c r="AA59">
        <f t="shared" si="14"/>
        <v>0</v>
      </c>
    </row>
    <row r="60" spans="5:27" x14ac:dyDescent="0.25">
      <c r="E60">
        <v>0.5</v>
      </c>
      <c r="F60">
        <f t="shared" si="16"/>
        <v>0.04</v>
      </c>
      <c r="G60">
        <f t="shared" si="17"/>
        <v>0.28609756097560973</v>
      </c>
      <c r="H60">
        <f t="shared" si="18"/>
        <v>0.21390243902439027</v>
      </c>
      <c r="I60">
        <v>7</v>
      </c>
      <c r="J60">
        <f t="shared" si="11"/>
        <v>7</v>
      </c>
      <c r="K60">
        <f t="shared" si="19"/>
        <v>0.21021021021021022</v>
      </c>
      <c r="L60">
        <f t="shared" si="20"/>
        <v>0.04</v>
      </c>
      <c r="M60">
        <f t="shared" si="12"/>
        <v>0.28002324905550713</v>
      </c>
      <c r="N60">
        <f t="shared" si="21"/>
        <v>0.49023345926571738</v>
      </c>
      <c r="O60">
        <f t="shared" si="15"/>
        <v>9.7665407342826249E-3</v>
      </c>
      <c r="P60">
        <f t="shared" si="22"/>
        <v>1.7865623294419436E-3</v>
      </c>
      <c r="Q60">
        <f t="shared" si="23"/>
        <v>7.9799784048406805E-3</v>
      </c>
      <c r="R60">
        <f t="shared" si="24"/>
        <v>5.3199856032271203E-3</v>
      </c>
      <c r="S60">
        <v>0</v>
      </c>
      <c r="T60">
        <v>0</v>
      </c>
      <c r="U60">
        <v>0</v>
      </c>
      <c r="V60">
        <v>0</v>
      </c>
      <c r="W60">
        <v>0</v>
      </c>
      <c r="X60">
        <f t="shared" si="25"/>
        <v>7</v>
      </c>
      <c r="Y60">
        <f t="shared" si="26"/>
        <v>0.23108404533565827</v>
      </c>
      <c r="AA60">
        <f t="shared" si="14"/>
        <v>1.953308146856525E-2</v>
      </c>
    </row>
    <row r="61" spans="5:27" x14ac:dyDescent="0.25">
      <c r="E61">
        <v>0.7</v>
      </c>
      <c r="F61">
        <f t="shared" si="16"/>
        <v>0.04</v>
      </c>
      <c r="G61">
        <f t="shared" si="17"/>
        <v>0.4104878048780487</v>
      </c>
      <c r="H61">
        <f t="shared" si="18"/>
        <v>0.28951219512195125</v>
      </c>
      <c r="I61">
        <v>7</v>
      </c>
      <c r="J61">
        <f t="shared" si="11"/>
        <v>7</v>
      </c>
      <c r="K61">
        <f t="shared" si="19"/>
        <v>0.21021021021021022</v>
      </c>
      <c r="L61">
        <f t="shared" si="20"/>
        <v>0.04</v>
      </c>
      <c r="M61">
        <f t="shared" si="12"/>
        <v>0.28002324905550713</v>
      </c>
      <c r="N61">
        <f t="shared" si="21"/>
        <v>0.49023345926571738</v>
      </c>
      <c r="O61">
        <f t="shared" si="15"/>
        <v>0.20976654073428258</v>
      </c>
      <c r="P61">
        <f t="shared" si="22"/>
        <v>3.8371928183100465E-2</v>
      </c>
      <c r="Q61">
        <f t="shared" si="23"/>
        <v>0.1713946125511821</v>
      </c>
      <c r="R61">
        <f t="shared" si="24"/>
        <v>0.11426307503412139</v>
      </c>
      <c r="S61">
        <v>0</v>
      </c>
      <c r="T61">
        <v>0</v>
      </c>
      <c r="U61">
        <v>0</v>
      </c>
      <c r="V61">
        <v>0</v>
      </c>
      <c r="W61">
        <v>0</v>
      </c>
      <c r="X61">
        <f t="shared" si="25"/>
        <v>7</v>
      </c>
      <c r="Y61">
        <f t="shared" si="26"/>
        <v>0.26108404533565827</v>
      </c>
      <c r="AA61">
        <f t="shared" si="14"/>
        <v>0.29966648676326085</v>
      </c>
    </row>
    <row r="62" spans="5:27" x14ac:dyDescent="0.25">
      <c r="E62">
        <v>0.9</v>
      </c>
      <c r="F62">
        <f t="shared" si="16"/>
        <v>0.04</v>
      </c>
      <c r="G62">
        <f t="shared" si="17"/>
        <v>0.53487804878048772</v>
      </c>
      <c r="H62">
        <f t="shared" si="18"/>
        <v>0.3651219512195123</v>
      </c>
      <c r="I62">
        <v>7</v>
      </c>
      <c r="J62">
        <f t="shared" si="11"/>
        <v>7</v>
      </c>
      <c r="K62">
        <f t="shared" si="19"/>
        <v>0.21021021021021022</v>
      </c>
      <c r="L62">
        <f t="shared" si="20"/>
        <v>0.04</v>
      </c>
      <c r="M62">
        <f t="shared" si="12"/>
        <v>0.28002324905550713</v>
      </c>
      <c r="N62">
        <f t="shared" si="21"/>
        <v>0.49023345926571738</v>
      </c>
      <c r="O62">
        <f t="shared" si="15"/>
        <v>0.40976654073428265</v>
      </c>
      <c r="P62">
        <f t="shared" si="22"/>
        <v>7.495729403675902E-2</v>
      </c>
      <c r="Q62">
        <f t="shared" si="23"/>
        <v>0.33480924669752365</v>
      </c>
      <c r="R62">
        <f t="shared" si="24"/>
        <v>0.22320616446501576</v>
      </c>
      <c r="S62">
        <v>0</v>
      </c>
      <c r="T62">
        <v>0</v>
      </c>
      <c r="U62">
        <v>0</v>
      </c>
      <c r="V62">
        <v>0</v>
      </c>
      <c r="W62">
        <v>0</v>
      </c>
      <c r="X62">
        <f t="shared" si="25"/>
        <v>7</v>
      </c>
      <c r="Y62">
        <f t="shared" si="26"/>
        <v>0.29108404533565824</v>
      </c>
      <c r="AA62">
        <f t="shared" si="14"/>
        <v>0.45529615637142518</v>
      </c>
    </row>
    <row r="63" spans="5:27" x14ac:dyDescent="0.25">
      <c r="E63">
        <v>1.1000000000000001</v>
      </c>
      <c r="F63">
        <f t="shared" si="16"/>
        <v>0.04</v>
      </c>
      <c r="G63">
        <f t="shared" si="17"/>
        <v>0.65926829268292697</v>
      </c>
      <c r="H63">
        <f t="shared" si="18"/>
        <v>0.44073170731707312</v>
      </c>
      <c r="I63">
        <v>7</v>
      </c>
      <c r="J63">
        <f t="shared" si="11"/>
        <v>7</v>
      </c>
      <c r="K63">
        <f t="shared" si="19"/>
        <v>0.21021021021021022</v>
      </c>
      <c r="L63">
        <f t="shared" si="20"/>
        <v>0.04</v>
      </c>
      <c r="M63">
        <f t="shared" si="12"/>
        <v>0.28002324905550713</v>
      </c>
      <c r="N63">
        <f t="shared" si="21"/>
        <v>0.49023345926571738</v>
      </c>
      <c r="O63">
        <f t="shared" si="15"/>
        <v>0.60976654073428271</v>
      </c>
      <c r="P63">
        <f t="shared" si="22"/>
        <v>0.11154265989041756</v>
      </c>
      <c r="Q63">
        <f t="shared" si="23"/>
        <v>0.49822388084386515</v>
      </c>
      <c r="R63">
        <f t="shared" si="24"/>
        <v>0.3321492538959101</v>
      </c>
      <c r="S63">
        <v>0</v>
      </c>
      <c r="T63">
        <v>0</v>
      </c>
      <c r="U63">
        <v>0</v>
      </c>
      <c r="V63">
        <v>0</v>
      </c>
      <c r="W63">
        <v>0</v>
      </c>
      <c r="X63">
        <f t="shared" si="25"/>
        <v>7</v>
      </c>
      <c r="Y63">
        <f t="shared" si="26"/>
        <v>0.32108404533565826</v>
      </c>
      <c r="AA63">
        <f t="shared" si="14"/>
        <v>0.55433321884934783</v>
      </c>
    </row>
    <row r="64" spans="5:27" x14ac:dyDescent="0.25">
      <c r="E64">
        <v>1.3</v>
      </c>
      <c r="F64">
        <f t="shared" si="16"/>
        <v>0.04</v>
      </c>
      <c r="G64">
        <f t="shared" si="17"/>
        <v>0.78365853658536588</v>
      </c>
      <c r="H64">
        <f t="shared" si="18"/>
        <v>0.51634146341463416</v>
      </c>
      <c r="I64">
        <v>7</v>
      </c>
      <c r="J64">
        <f t="shared" si="11"/>
        <v>7</v>
      </c>
      <c r="K64">
        <f t="shared" si="19"/>
        <v>0.21021021021021022</v>
      </c>
      <c r="L64">
        <f t="shared" si="20"/>
        <v>0.04</v>
      </c>
      <c r="M64">
        <f t="shared" si="12"/>
        <v>0.28002324905550713</v>
      </c>
      <c r="N64">
        <f t="shared" si="21"/>
        <v>0.49023345926571738</v>
      </c>
      <c r="O64">
        <f t="shared" si="15"/>
        <v>0.80976654073428267</v>
      </c>
      <c r="P64">
        <f t="shared" si="22"/>
        <v>0.14812802574407608</v>
      </c>
      <c r="Q64">
        <f t="shared" si="23"/>
        <v>0.66163851499020665</v>
      </c>
      <c r="R64">
        <f t="shared" si="24"/>
        <v>0.44109234332680441</v>
      </c>
      <c r="S64">
        <v>0</v>
      </c>
      <c r="T64">
        <v>0</v>
      </c>
      <c r="U64">
        <v>0</v>
      </c>
      <c r="V64">
        <v>0</v>
      </c>
      <c r="W64">
        <v>0</v>
      </c>
      <c r="X64">
        <f t="shared" si="25"/>
        <v>7</v>
      </c>
      <c r="Y64">
        <f t="shared" si="26"/>
        <v>0.35108404533565829</v>
      </c>
      <c r="AA64">
        <f t="shared" si="14"/>
        <v>0.62289733902637123</v>
      </c>
    </row>
    <row r="65" spans="5:27" x14ac:dyDescent="0.25">
      <c r="E65">
        <v>1.3</v>
      </c>
      <c r="F65">
        <f t="shared" si="16"/>
        <v>0.04</v>
      </c>
      <c r="G65">
        <f t="shared" si="17"/>
        <v>0.78365853658536588</v>
      </c>
      <c r="H65">
        <f t="shared" si="18"/>
        <v>0.51634146341463416</v>
      </c>
      <c r="I65">
        <v>7</v>
      </c>
      <c r="J65">
        <f t="shared" si="11"/>
        <v>7</v>
      </c>
      <c r="K65">
        <f t="shared" si="19"/>
        <v>0.21021021021021022</v>
      </c>
      <c r="L65">
        <f t="shared" si="20"/>
        <v>0.04</v>
      </c>
      <c r="M65">
        <f t="shared" si="12"/>
        <v>0.28002324905550713</v>
      </c>
      <c r="N65">
        <f t="shared" si="21"/>
        <v>0.49023345926571738</v>
      </c>
      <c r="O65">
        <f t="shared" si="15"/>
        <v>0.80976654073428267</v>
      </c>
      <c r="P65">
        <f t="shared" si="22"/>
        <v>0.14812802574407608</v>
      </c>
      <c r="Q65">
        <f t="shared" si="23"/>
        <v>0.66163851499020665</v>
      </c>
      <c r="R65">
        <f t="shared" si="24"/>
        <v>0.44109234332680441</v>
      </c>
      <c r="S65">
        <v>0</v>
      </c>
      <c r="T65">
        <v>0</v>
      </c>
      <c r="U65">
        <v>0</v>
      </c>
      <c r="V65">
        <v>0</v>
      </c>
      <c r="W65">
        <v>0</v>
      </c>
      <c r="X65">
        <f t="shared" si="25"/>
        <v>7</v>
      </c>
      <c r="Y65">
        <f t="shared" si="26"/>
        <v>0.35108404533565829</v>
      </c>
      <c r="AA65">
        <f t="shared" si="14"/>
        <v>0.62289733902637123</v>
      </c>
    </row>
    <row r="66" spans="5:27" x14ac:dyDescent="0.25">
      <c r="E66">
        <v>0.1</v>
      </c>
      <c r="F66">
        <f t="shared" si="16"/>
        <v>0.04</v>
      </c>
      <c r="G66">
        <f t="shared" si="17"/>
        <v>3.7317073170731706E-2</v>
      </c>
      <c r="H66">
        <f t="shared" si="18"/>
        <v>6.2682926829268293E-2</v>
      </c>
      <c r="I66">
        <v>8</v>
      </c>
      <c r="J66">
        <f t="shared" si="11"/>
        <v>2.0873414634146341</v>
      </c>
      <c r="K66">
        <f t="shared" si="19"/>
        <v>6.2682926829268293E-2</v>
      </c>
      <c r="L66">
        <f t="shared" si="20"/>
        <v>0.04</v>
      </c>
      <c r="M66">
        <f t="shared" si="12"/>
        <v>3.7317073170731706E-2</v>
      </c>
      <c r="N66">
        <f t="shared" si="21"/>
        <v>0.1</v>
      </c>
      <c r="O66">
        <f t="shared" ref="O66:O97" si="27" xml:space="preserve"> E66 - N66</f>
        <v>0</v>
      </c>
      <c r="P66">
        <f t="shared" si="22"/>
        <v>0</v>
      </c>
      <c r="Q66">
        <f t="shared" si="23"/>
        <v>0</v>
      </c>
      <c r="R66">
        <f t="shared" si="24"/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 t="shared" si="25"/>
        <v>2.0873414634146341</v>
      </c>
      <c r="Y66">
        <f t="shared" si="26"/>
        <v>3.0600000000000002E-2</v>
      </c>
      <c r="AA66">
        <f t="shared" si="14"/>
        <v>0</v>
      </c>
    </row>
    <row r="67" spans="5:27" x14ac:dyDescent="0.25">
      <c r="E67">
        <v>0.3</v>
      </c>
      <c r="F67">
        <f t="shared" si="16"/>
        <v>0.04</v>
      </c>
      <c r="G67">
        <f t="shared" si="17"/>
        <v>0.16170731707317071</v>
      </c>
      <c r="H67">
        <f t="shared" si="18"/>
        <v>0.13829268292682928</v>
      </c>
      <c r="I67">
        <v>8</v>
      </c>
      <c r="J67">
        <f t="shared" ref="J67:J130" si="28">MIN(H67*$B$5,I67)</f>
        <v>4.6051463414634144</v>
      </c>
      <c r="K67">
        <f t="shared" si="19"/>
        <v>0.13829268292682928</v>
      </c>
      <c r="L67">
        <f t="shared" si="20"/>
        <v>0.04</v>
      </c>
      <c r="M67">
        <f t="shared" ref="M67:M130" si="29">$B$2*$B$3/$B$4*(K67 - L67)/(1-$B$2*$B$3/$B$4)</f>
        <v>0.16170731707317074</v>
      </c>
      <c r="N67">
        <f t="shared" si="21"/>
        <v>0.30000000000000004</v>
      </c>
      <c r="O67">
        <f t="shared" si="27"/>
        <v>0</v>
      </c>
      <c r="P67">
        <f t="shared" si="22"/>
        <v>0</v>
      </c>
      <c r="Q67">
        <f t="shared" si="23"/>
        <v>0</v>
      </c>
      <c r="R67">
        <f t="shared" si="24"/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 t="shared" si="25"/>
        <v>4.6051463414634144</v>
      </c>
      <c r="Y67">
        <f t="shared" si="26"/>
        <v>0.13260000000000002</v>
      </c>
      <c r="AA67">
        <f t="shared" ref="AA67:AA130" si="30">O67/E67</f>
        <v>0</v>
      </c>
    </row>
    <row r="68" spans="5:27" x14ac:dyDescent="0.25">
      <c r="E68">
        <v>0.5</v>
      </c>
      <c r="F68">
        <f t="shared" si="16"/>
        <v>0.04</v>
      </c>
      <c r="G68">
        <f t="shared" si="17"/>
        <v>0.28609756097560973</v>
      </c>
      <c r="H68">
        <f t="shared" si="18"/>
        <v>0.21390243902439027</v>
      </c>
      <c r="I68">
        <v>8</v>
      </c>
      <c r="J68">
        <f t="shared" si="28"/>
        <v>7.1229512195121956</v>
      </c>
      <c r="K68">
        <f t="shared" si="19"/>
        <v>0.21390243902439027</v>
      </c>
      <c r="L68">
        <f t="shared" si="20"/>
        <v>0.04</v>
      </c>
      <c r="M68">
        <f t="shared" si="29"/>
        <v>0.28609756097560979</v>
      </c>
      <c r="N68">
        <f t="shared" si="21"/>
        <v>0.5</v>
      </c>
      <c r="O68">
        <f t="shared" si="27"/>
        <v>0</v>
      </c>
      <c r="P68">
        <f t="shared" si="22"/>
        <v>0</v>
      </c>
      <c r="Q68">
        <f t="shared" si="23"/>
        <v>0</v>
      </c>
      <c r="R68">
        <f t="shared" si="24"/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 t="shared" si="25"/>
        <v>7.1229512195121956</v>
      </c>
      <c r="Y68">
        <f t="shared" si="26"/>
        <v>0.2346</v>
      </c>
      <c r="AA68">
        <f t="shared" si="30"/>
        <v>0</v>
      </c>
    </row>
    <row r="69" spans="5:27" x14ac:dyDescent="0.25">
      <c r="E69">
        <v>0.7</v>
      </c>
      <c r="F69">
        <f t="shared" si="16"/>
        <v>0.04</v>
      </c>
      <c r="G69">
        <f t="shared" si="17"/>
        <v>0.4104878048780487</v>
      </c>
      <c r="H69">
        <f t="shared" si="18"/>
        <v>0.28951219512195125</v>
      </c>
      <c r="I69">
        <v>8</v>
      </c>
      <c r="J69">
        <f t="shared" si="28"/>
        <v>8</v>
      </c>
      <c r="K69">
        <f t="shared" si="19"/>
        <v>0.24024024024024027</v>
      </c>
      <c r="L69">
        <f t="shared" si="20"/>
        <v>0.04</v>
      </c>
      <c r="M69">
        <f t="shared" si="29"/>
        <v>0.3294274920081372</v>
      </c>
      <c r="N69">
        <f t="shared" si="21"/>
        <v>0.56966773224837741</v>
      </c>
      <c r="O69">
        <f t="shared" si="27"/>
        <v>0.13033226775162254</v>
      </c>
      <c r="P69">
        <f t="shared" si="22"/>
        <v>2.3841268491150463E-2</v>
      </c>
      <c r="Q69">
        <f t="shared" si="23"/>
        <v>0.10649099926047208</v>
      </c>
      <c r="R69">
        <f t="shared" si="24"/>
        <v>7.0993999506981376E-2</v>
      </c>
      <c r="S69">
        <v>0</v>
      </c>
      <c r="T69">
        <v>0</v>
      </c>
      <c r="U69">
        <v>0</v>
      </c>
      <c r="V69">
        <v>0</v>
      </c>
      <c r="W69">
        <v>0</v>
      </c>
      <c r="X69">
        <f t="shared" si="25"/>
        <v>8</v>
      </c>
      <c r="Y69">
        <f t="shared" si="26"/>
        <v>0.28968038360941584</v>
      </c>
      <c r="AA69">
        <f t="shared" si="30"/>
        <v>0.18618895393088936</v>
      </c>
    </row>
    <row r="70" spans="5:27" x14ac:dyDescent="0.25">
      <c r="E70">
        <v>0.9</v>
      </c>
      <c r="F70">
        <f t="shared" si="16"/>
        <v>0.04</v>
      </c>
      <c r="G70">
        <f t="shared" si="17"/>
        <v>0.53487804878048772</v>
      </c>
      <c r="H70">
        <f t="shared" si="18"/>
        <v>0.3651219512195123</v>
      </c>
      <c r="I70">
        <v>8</v>
      </c>
      <c r="J70">
        <f t="shared" si="28"/>
        <v>8</v>
      </c>
      <c r="K70">
        <f t="shared" si="19"/>
        <v>0.24024024024024027</v>
      </c>
      <c r="L70">
        <f t="shared" si="20"/>
        <v>0.04</v>
      </c>
      <c r="M70">
        <f t="shared" si="29"/>
        <v>0.3294274920081372</v>
      </c>
      <c r="N70">
        <f t="shared" si="21"/>
        <v>0.56966773224837741</v>
      </c>
      <c r="O70">
        <f t="shared" si="27"/>
        <v>0.33033226775162261</v>
      </c>
      <c r="P70">
        <f t="shared" si="22"/>
        <v>6.0426634344809008E-2</v>
      </c>
      <c r="Q70">
        <f t="shared" si="23"/>
        <v>0.26990563340681362</v>
      </c>
      <c r="R70">
        <f t="shared" si="24"/>
        <v>0.17993708893787574</v>
      </c>
      <c r="S70">
        <v>0</v>
      </c>
      <c r="T70">
        <v>0</v>
      </c>
      <c r="U70">
        <v>0</v>
      </c>
      <c r="V70">
        <v>0</v>
      </c>
      <c r="W70">
        <v>0</v>
      </c>
      <c r="X70">
        <f t="shared" si="25"/>
        <v>8</v>
      </c>
      <c r="Y70">
        <f t="shared" si="26"/>
        <v>0.31968038360941586</v>
      </c>
      <c r="AA70">
        <f t="shared" si="30"/>
        <v>0.36703585305735847</v>
      </c>
    </row>
    <row r="71" spans="5:27" x14ac:dyDescent="0.25">
      <c r="E71">
        <v>1.1000000000000001</v>
      </c>
      <c r="F71">
        <f t="shared" si="16"/>
        <v>0.04</v>
      </c>
      <c r="G71">
        <f t="shared" si="17"/>
        <v>0.65926829268292697</v>
      </c>
      <c r="H71">
        <f t="shared" si="18"/>
        <v>0.44073170731707312</v>
      </c>
      <c r="I71">
        <v>8</v>
      </c>
      <c r="J71">
        <f t="shared" si="28"/>
        <v>8</v>
      </c>
      <c r="K71">
        <f t="shared" si="19"/>
        <v>0.24024024024024027</v>
      </c>
      <c r="L71">
        <f t="shared" si="20"/>
        <v>0.04</v>
      </c>
      <c r="M71">
        <f t="shared" si="29"/>
        <v>0.3294274920081372</v>
      </c>
      <c r="N71">
        <f t="shared" si="21"/>
        <v>0.56966773224837741</v>
      </c>
      <c r="O71">
        <f t="shared" si="27"/>
        <v>0.53033226775162268</v>
      </c>
      <c r="P71">
        <f t="shared" si="22"/>
        <v>9.7012000198467549E-2</v>
      </c>
      <c r="Q71">
        <f t="shared" si="23"/>
        <v>0.43332026755315511</v>
      </c>
      <c r="R71">
        <f t="shared" si="24"/>
        <v>0.28888017836877006</v>
      </c>
      <c r="S71">
        <v>0</v>
      </c>
      <c r="T71">
        <v>0</v>
      </c>
      <c r="U71">
        <v>0</v>
      </c>
      <c r="V71">
        <v>0</v>
      </c>
      <c r="W71">
        <v>0</v>
      </c>
      <c r="X71">
        <f t="shared" si="25"/>
        <v>8</v>
      </c>
      <c r="Y71">
        <f t="shared" si="26"/>
        <v>0.34968038360941589</v>
      </c>
      <c r="AA71">
        <f t="shared" si="30"/>
        <v>0.48212024341056603</v>
      </c>
    </row>
    <row r="72" spans="5:27" x14ac:dyDescent="0.25">
      <c r="E72">
        <v>1.3</v>
      </c>
      <c r="F72">
        <f t="shared" si="16"/>
        <v>0.04</v>
      </c>
      <c r="G72">
        <f t="shared" si="17"/>
        <v>0.78365853658536588</v>
      </c>
      <c r="H72">
        <f t="shared" si="18"/>
        <v>0.51634146341463416</v>
      </c>
      <c r="I72">
        <v>8</v>
      </c>
      <c r="J72">
        <f t="shared" si="28"/>
        <v>8</v>
      </c>
      <c r="K72">
        <f t="shared" si="19"/>
        <v>0.24024024024024027</v>
      </c>
      <c r="L72">
        <f t="shared" si="20"/>
        <v>0.04</v>
      </c>
      <c r="M72">
        <f t="shared" si="29"/>
        <v>0.3294274920081372</v>
      </c>
      <c r="N72">
        <f t="shared" si="21"/>
        <v>0.56966773224837741</v>
      </c>
      <c r="O72">
        <f t="shared" si="27"/>
        <v>0.73033226775162263</v>
      </c>
      <c r="P72">
        <f t="shared" si="22"/>
        <v>0.13359736605212608</v>
      </c>
      <c r="Q72">
        <f t="shared" si="23"/>
        <v>0.5967349016994965</v>
      </c>
      <c r="R72">
        <f t="shared" si="24"/>
        <v>0.39782326779966432</v>
      </c>
      <c r="S72">
        <v>0</v>
      </c>
      <c r="T72">
        <v>0</v>
      </c>
      <c r="U72">
        <v>0</v>
      </c>
      <c r="V72">
        <v>0</v>
      </c>
      <c r="W72">
        <v>0</v>
      </c>
      <c r="X72">
        <f t="shared" si="25"/>
        <v>8</v>
      </c>
      <c r="Y72">
        <f t="shared" si="26"/>
        <v>0.37968038360941586</v>
      </c>
      <c r="AA72">
        <f t="shared" si="30"/>
        <v>0.5617940521166328</v>
      </c>
    </row>
    <row r="73" spans="5:27" x14ac:dyDescent="0.25">
      <c r="E73">
        <v>1.3</v>
      </c>
      <c r="F73">
        <f t="shared" si="16"/>
        <v>0.04</v>
      </c>
      <c r="G73">
        <f t="shared" si="17"/>
        <v>0.78365853658536588</v>
      </c>
      <c r="H73">
        <f t="shared" si="18"/>
        <v>0.51634146341463416</v>
      </c>
      <c r="I73">
        <v>8</v>
      </c>
      <c r="J73">
        <f t="shared" si="28"/>
        <v>8</v>
      </c>
      <c r="K73">
        <f t="shared" si="19"/>
        <v>0.24024024024024027</v>
      </c>
      <c r="L73">
        <f t="shared" si="20"/>
        <v>0.04</v>
      </c>
      <c r="M73">
        <f t="shared" si="29"/>
        <v>0.3294274920081372</v>
      </c>
      <c r="N73">
        <f t="shared" si="21"/>
        <v>0.56966773224837741</v>
      </c>
      <c r="O73">
        <f t="shared" si="27"/>
        <v>0.73033226775162263</v>
      </c>
      <c r="P73">
        <f t="shared" si="22"/>
        <v>0.13359736605212608</v>
      </c>
      <c r="Q73">
        <f t="shared" si="23"/>
        <v>0.5967349016994965</v>
      </c>
      <c r="R73">
        <f t="shared" si="24"/>
        <v>0.39782326779966432</v>
      </c>
      <c r="S73">
        <v>0</v>
      </c>
      <c r="T73">
        <v>0</v>
      </c>
      <c r="U73">
        <v>0</v>
      </c>
      <c r="V73">
        <v>0</v>
      </c>
      <c r="W73">
        <v>0</v>
      </c>
      <c r="X73">
        <f t="shared" si="25"/>
        <v>8</v>
      </c>
      <c r="Y73">
        <f t="shared" si="26"/>
        <v>0.37968038360941586</v>
      </c>
      <c r="AA73">
        <f t="shared" si="30"/>
        <v>0.5617940521166328</v>
      </c>
    </row>
    <row r="74" spans="5:27" x14ac:dyDescent="0.25">
      <c r="E74">
        <v>0.1</v>
      </c>
      <c r="F74">
        <f t="shared" si="16"/>
        <v>0.04</v>
      </c>
      <c r="G74">
        <f t="shared" si="17"/>
        <v>3.7317073170731706E-2</v>
      </c>
      <c r="H74">
        <f t="shared" si="18"/>
        <v>6.2682926829268293E-2</v>
      </c>
      <c r="I74">
        <v>9</v>
      </c>
      <c r="J74">
        <f t="shared" si="28"/>
        <v>2.0873414634146341</v>
      </c>
      <c r="K74">
        <f t="shared" si="19"/>
        <v>6.2682926829268293E-2</v>
      </c>
      <c r="L74">
        <f t="shared" si="20"/>
        <v>0.04</v>
      </c>
      <c r="M74">
        <f t="shared" si="29"/>
        <v>3.7317073170731706E-2</v>
      </c>
      <c r="N74">
        <f t="shared" si="21"/>
        <v>0.1</v>
      </c>
      <c r="O74">
        <f t="shared" si="27"/>
        <v>0</v>
      </c>
      <c r="P74">
        <f t="shared" si="22"/>
        <v>0</v>
      </c>
      <c r="Q74">
        <f t="shared" si="23"/>
        <v>0</v>
      </c>
      <c r="R74">
        <f t="shared" si="24"/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f t="shared" si="25"/>
        <v>2.0873414634146341</v>
      </c>
      <c r="Y74">
        <f t="shared" si="26"/>
        <v>3.0600000000000002E-2</v>
      </c>
      <c r="AA74">
        <f t="shared" si="30"/>
        <v>0</v>
      </c>
    </row>
    <row r="75" spans="5:27" x14ac:dyDescent="0.25">
      <c r="E75">
        <v>0.3</v>
      </c>
      <c r="F75">
        <f t="shared" si="16"/>
        <v>0.04</v>
      </c>
      <c r="G75">
        <f t="shared" si="17"/>
        <v>0.16170731707317071</v>
      </c>
      <c r="H75">
        <f t="shared" si="18"/>
        <v>0.13829268292682928</v>
      </c>
      <c r="I75">
        <v>9</v>
      </c>
      <c r="J75">
        <f t="shared" si="28"/>
        <v>4.6051463414634144</v>
      </c>
      <c r="K75">
        <f t="shared" si="19"/>
        <v>0.13829268292682928</v>
      </c>
      <c r="L75">
        <f t="shared" si="20"/>
        <v>0.04</v>
      </c>
      <c r="M75">
        <f t="shared" si="29"/>
        <v>0.16170731707317074</v>
      </c>
      <c r="N75">
        <f t="shared" si="21"/>
        <v>0.30000000000000004</v>
      </c>
      <c r="O75">
        <f t="shared" si="27"/>
        <v>0</v>
      </c>
      <c r="P75">
        <f t="shared" si="22"/>
        <v>0</v>
      </c>
      <c r="Q75">
        <f t="shared" si="23"/>
        <v>0</v>
      </c>
      <c r="R75">
        <f t="shared" si="24"/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f t="shared" si="25"/>
        <v>4.6051463414634144</v>
      </c>
      <c r="Y75">
        <f t="shared" si="26"/>
        <v>0.13260000000000002</v>
      </c>
      <c r="AA75">
        <f t="shared" si="30"/>
        <v>0</v>
      </c>
    </row>
    <row r="76" spans="5:27" x14ac:dyDescent="0.25">
      <c r="E76">
        <v>0.5</v>
      </c>
      <c r="F76">
        <f t="shared" si="16"/>
        <v>0.04</v>
      </c>
      <c r="G76">
        <f t="shared" si="17"/>
        <v>0.28609756097560973</v>
      </c>
      <c r="H76">
        <f t="shared" si="18"/>
        <v>0.21390243902439027</v>
      </c>
      <c r="I76">
        <v>9</v>
      </c>
      <c r="J76">
        <f t="shared" si="28"/>
        <v>7.1229512195121956</v>
      </c>
      <c r="K76">
        <f t="shared" si="19"/>
        <v>0.21390243902439027</v>
      </c>
      <c r="L76">
        <f t="shared" si="20"/>
        <v>0.04</v>
      </c>
      <c r="M76">
        <f t="shared" si="29"/>
        <v>0.28609756097560979</v>
      </c>
      <c r="N76">
        <f t="shared" si="21"/>
        <v>0.5</v>
      </c>
      <c r="O76">
        <f t="shared" si="27"/>
        <v>0</v>
      </c>
      <c r="P76">
        <f t="shared" si="22"/>
        <v>0</v>
      </c>
      <c r="Q76">
        <f t="shared" si="23"/>
        <v>0</v>
      </c>
      <c r="R76">
        <f t="shared" si="24"/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f t="shared" si="25"/>
        <v>7.1229512195121956</v>
      </c>
      <c r="Y76">
        <f t="shared" si="26"/>
        <v>0.2346</v>
      </c>
      <c r="AA76">
        <f t="shared" si="30"/>
        <v>0</v>
      </c>
    </row>
    <row r="77" spans="5:27" x14ac:dyDescent="0.25">
      <c r="E77">
        <v>0.7</v>
      </c>
      <c r="F77">
        <f t="shared" si="16"/>
        <v>0.04</v>
      </c>
      <c r="G77">
        <f t="shared" si="17"/>
        <v>0.4104878048780487</v>
      </c>
      <c r="H77">
        <f t="shared" si="18"/>
        <v>0.28951219512195125</v>
      </c>
      <c r="I77">
        <v>9</v>
      </c>
      <c r="J77">
        <f t="shared" si="28"/>
        <v>9</v>
      </c>
      <c r="K77">
        <f t="shared" si="19"/>
        <v>0.27027027027027029</v>
      </c>
      <c r="L77">
        <f t="shared" si="20"/>
        <v>0.04</v>
      </c>
      <c r="M77">
        <f t="shared" si="29"/>
        <v>0.37883173496076722</v>
      </c>
      <c r="N77">
        <f t="shared" si="21"/>
        <v>0.64910200523103745</v>
      </c>
      <c r="O77">
        <f t="shared" si="27"/>
        <v>5.0897994768962507E-2</v>
      </c>
      <c r="P77">
        <f t="shared" si="22"/>
        <v>9.3106087992004573E-3</v>
      </c>
      <c r="Q77">
        <f t="shared" si="23"/>
        <v>4.1587385969762053E-2</v>
      </c>
      <c r="R77">
        <f t="shared" si="24"/>
        <v>2.7724923979841366E-2</v>
      </c>
      <c r="S77">
        <v>0</v>
      </c>
      <c r="T77">
        <v>0</v>
      </c>
      <c r="U77">
        <v>0</v>
      </c>
      <c r="V77">
        <v>0</v>
      </c>
      <c r="W77">
        <v>0</v>
      </c>
      <c r="X77">
        <f t="shared" si="25"/>
        <v>9</v>
      </c>
      <c r="Y77">
        <f t="shared" si="26"/>
        <v>0.31827672188317346</v>
      </c>
      <c r="AA77">
        <f t="shared" si="30"/>
        <v>7.2711421098517873E-2</v>
      </c>
    </row>
    <row r="78" spans="5:27" x14ac:dyDescent="0.25">
      <c r="E78">
        <v>0.9</v>
      </c>
      <c r="F78">
        <f t="shared" si="16"/>
        <v>0.04</v>
      </c>
      <c r="G78">
        <f t="shared" si="17"/>
        <v>0.53487804878048772</v>
      </c>
      <c r="H78">
        <f t="shared" si="18"/>
        <v>0.3651219512195123</v>
      </c>
      <c r="I78">
        <v>9</v>
      </c>
      <c r="J78">
        <f t="shared" si="28"/>
        <v>9</v>
      </c>
      <c r="K78">
        <f t="shared" si="19"/>
        <v>0.27027027027027029</v>
      </c>
      <c r="L78">
        <f t="shared" si="20"/>
        <v>0.04</v>
      </c>
      <c r="M78">
        <f t="shared" si="29"/>
        <v>0.37883173496076722</v>
      </c>
      <c r="N78">
        <f t="shared" si="21"/>
        <v>0.64910200523103745</v>
      </c>
      <c r="O78">
        <f t="shared" si="27"/>
        <v>0.25089799476896257</v>
      </c>
      <c r="P78">
        <f t="shared" si="22"/>
        <v>4.5895974652859002E-2</v>
      </c>
      <c r="Q78">
        <f t="shared" si="23"/>
        <v>0.20500202011610358</v>
      </c>
      <c r="R78">
        <f t="shared" si="24"/>
        <v>0.1366680134107357</v>
      </c>
      <c r="S78">
        <v>0</v>
      </c>
      <c r="T78">
        <v>0</v>
      </c>
      <c r="U78">
        <v>0</v>
      </c>
      <c r="V78">
        <v>0</v>
      </c>
      <c r="W78">
        <v>0</v>
      </c>
      <c r="X78">
        <f t="shared" si="25"/>
        <v>9</v>
      </c>
      <c r="Y78">
        <f t="shared" si="26"/>
        <v>0.34827672188317349</v>
      </c>
      <c r="AA78">
        <f t="shared" si="30"/>
        <v>0.27877554974329172</v>
      </c>
    </row>
    <row r="79" spans="5:27" x14ac:dyDescent="0.25">
      <c r="E79">
        <v>1.1000000000000001</v>
      </c>
      <c r="F79">
        <f t="shared" si="16"/>
        <v>0.04</v>
      </c>
      <c r="G79">
        <f t="shared" si="17"/>
        <v>0.65926829268292697</v>
      </c>
      <c r="H79">
        <f t="shared" si="18"/>
        <v>0.44073170731707312</v>
      </c>
      <c r="I79">
        <v>9</v>
      </c>
      <c r="J79">
        <f t="shared" si="28"/>
        <v>9</v>
      </c>
      <c r="K79">
        <f t="shared" si="19"/>
        <v>0.27027027027027029</v>
      </c>
      <c r="L79">
        <f t="shared" si="20"/>
        <v>0.04</v>
      </c>
      <c r="M79">
        <f t="shared" si="29"/>
        <v>0.37883173496076722</v>
      </c>
      <c r="N79">
        <f t="shared" si="21"/>
        <v>0.64910200523103745</v>
      </c>
      <c r="O79">
        <f t="shared" si="27"/>
        <v>0.45089799476896264</v>
      </c>
      <c r="P79">
        <f t="shared" si="22"/>
        <v>8.2481340506517536E-2</v>
      </c>
      <c r="Q79">
        <f t="shared" si="23"/>
        <v>0.36841665426244508</v>
      </c>
      <c r="R79">
        <f t="shared" si="24"/>
        <v>0.24561110284163004</v>
      </c>
      <c r="S79">
        <v>0</v>
      </c>
      <c r="T79">
        <v>0</v>
      </c>
      <c r="U79">
        <v>0</v>
      </c>
      <c r="V79">
        <v>0</v>
      </c>
      <c r="W79">
        <v>0</v>
      </c>
      <c r="X79">
        <f t="shared" si="25"/>
        <v>9</v>
      </c>
      <c r="Y79">
        <f t="shared" si="26"/>
        <v>0.37827672188317346</v>
      </c>
      <c r="AA79">
        <f t="shared" si="30"/>
        <v>0.40990726797178417</v>
      </c>
    </row>
    <row r="80" spans="5:27" x14ac:dyDescent="0.25">
      <c r="E80">
        <v>1.3</v>
      </c>
      <c r="F80">
        <f t="shared" si="16"/>
        <v>0.04</v>
      </c>
      <c r="G80">
        <f t="shared" si="17"/>
        <v>0.78365853658536588</v>
      </c>
      <c r="H80">
        <f t="shared" si="18"/>
        <v>0.51634146341463416</v>
      </c>
      <c r="I80">
        <v>9</v>
      </c>
      <c r="J80">
        <f t="shared" si="28"/>
        <v>9</v>
      </c>
      <c r="K80">
        <f t="shared" si="19"/>
        <v>0.27027027027027029</v>
      </c>
      <c r="L80">
        <f t="shared" si="20"/>
        <v>0.04</v>
      </c>
      <c r="M80">
        <f t="shared" si="29"/>
        <v>0.37883173496076722</v>
      </c>
      <c r="N80">
        <f t="shared" si="21"/>
        <v>0.64910200523103745</v>
      </c>
      <c r="O80">
        <f t="shared" si="27"/>
        <v>0.6508979947689626</v>
      </c>
      <c r="P80">
        <f t="shared" si="22"/>
        <v>0.11906670636017608</v>
      </c>
      <c r="Q80">
        <f t="shared" si="23"/>
        <v>0.53183128840878657</v>
      </c>
      <c r="R80">
        <f t="shared" si="24"/>
        <v>0.35455419227252438</v>
      </c>
      <c r="S80">
        <v>0</v>
      </c>
      <c r="T80">
        <v>0</v>
      </c>
      <c r="U80">
        <v>0</v>
      </c>
      <c r="V80">
        <v>0</v>
      </c>
      <c r="W80">
        <v>0</v>
      </c>
      <c r="X80">
        <f t="shared" si="25"/>
        <v>9</v>
      </c>
      <c r="Y80">
        <f t="shared" si="26"/>
        <v>0.40827672188317349</v>
      </c>
      <c r="AA80">
        <f t="shared" si="30"/>
        <v>0.50069076520689426</v>
      </c>
    </row>
    <row r="81" spans="5:27" x14ac:dyDescent="0.25">
      <c r="E81">
        <v>1.3</v>
      </c>
      <c r="F81">
        <f t="shared" si="16"/>
        <v>0.04</v>
      </c>
      <c r="G81">
        <f t="shared" si="17"/>
        <v>0.78365853658536588</v>
      </c>
      <c r="H81">
        <f t="shared" si="18"/>
        <v>0.51634146341463416</v>
      </c>
      <c r="I81">
        <v>9</v>
      </c>
      <c r="J81">
        <f t="shared" si="28"/>
        <v>9</v>
      </c>
      <c r="K81">
        <f t="shared" si="19"/>
        <v>0.27027027027027029</v>
      </c>
      <c r="L81">
        <f t="shared" si="20"/>
        <v>0.04</v>
      </c>
      <c r="M81">
        <f t="shared" si="29"/>
        <v>0.37883173496076722</v>
      </c>
      <c r="N81">
        <f t="shared" si="21"/>
        <v>0.64910200523103745</v>
      </c>
      <c r="O81">
        <f t="shared" si="27"/>
        <v>0.6508979947689626</v>
      </c>
      <c r="P81">
        <f t="shared" si="22"/>
        <v>0.11906670636017608</v>
      </c>
      <c r="Q81">
        <f t="shared" si="23"/>
        <v>0.53183128840878657</v>
      </c>
      <c r="R81">
        <f t="shared" si="24"/>
        <v>0.35455419227252438</v>
      </c>
      <c r="S81">
        <v>0</v>
      </c>
      <c r="T81">
        <v>0</v>
      </c>
      <c r="U81">
        <v>0</v>
      </c>
      <c r="V81">
        <v>0</v>
      </c>
      <c r="W81">
        <v>0</v>
      </c>
      <c r="X81">
        <f t="shared" si="25"/>
        <v>9</v>
      </c>
      <c r="Y81">
        <f t="shared" si="26"/>
        <v>0.40827672188317349</v>
      </c>
      <c r="AA81">
        <f t="shared" si="30"/>
        <v>0.50069076520689426</v>
      </c>
    </row>
    <row r="82" spans="5:27" x14ac:dyDescent="0.25">
      <c r="E82">
        <v>0.1</v>
      </c>
      <c r="F82">
        <f t="shared" si="16"/>
        <v>0.04</v>
      </c>
      <c r="G82">
        <f t="shared" si="17"/>
        <v>3.7317073170731706E-2</v>
      </c>
      <c r="H82">
        <f t="shared" si="18"/>
        <v>6.2682926829268293E-2</v>
      </c>
      <c r="I82">
        <v>10</v>
      </c>
      <c r="J82">
        <f t="shared" si="28"/>
        <v>2.0873414634146341</v>
      </c>
      <c r="K82">
        <f t="shared" si="19"/>
        <v>6.2682926829268293E-2</v>
      </c>
      <c r="L82">
        <f t="shared" si="20"/>
        <v>0.04</v>
      </c>
      <c r="M82">
        <f t="shared" si="29"/>
        <v>3.7317073170731706E-2</v>
      </c>
      <c r="N82">
        <f t="shared" si="21"/>
        <v>0.1</v>
      </c>
      <c r="O82">
        <f t="shared" si="27"/>
        <v>0</v>
      </c>
      <c r="P82">
        <f t="shared" si="22"/>
        <v>0</v>
      </c>
      <c r="Q82">
        <f t="shared" si="23"/>
        <v>0</v>
      </c>
      <c r="R82">
        <f t="shared" si="24"/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f t="shared" si="25"/>
        <v>2.0873414634146341</v>
      </c>
      <c r="Y82">
        <f t="shared" si="26"/>
        <v>3.0600000000000002E-2</v>
      </c>
      <c r="AA82">
        <f t="shared" si="30"/>
        <v>0</v>
      </c>
    </row>
    <row r="83" spans="5:27" x14ac:dyDescent="0.25">
      <c r="E83">
        <v>0.3</v>
      </c>
      <c r="F83">
        <f t="shared" si="16"/>
        <v>0.04</v>
      </c>
      <c r="G83">
        <f t="shared" si="17"/>
        <v>0.16170731707317071</v>
      </c>
      <c r="H83">
        <f t="shared" si="18"/>
        <v>0.13829268292682928</v>
      </c>
      <c r="I83">
        <v>10</v>
      </c>
      <c r="J83">
        <f t="shared" si="28"/>
        <v>4.6051463414634144</v>
      </c>
      <c r="K83">
        <f t="shared" si="19"/>
        <v>0.13829268292682928</v>
      </c>
      <c r="L83">
        <f t="shared" si="20"/>
        <v>0.04</v>
      </c>
      <c r="M83">
        <f t="shared" si="29"/>
        <v>0.16170731707317074</v>
      </c>
      <c r="N83">
        <f t="shared" si="21"/>
        <v>0.30000000000000004</v>
      </c>
      <c r="O83">
        <f t="shared" si="27"/>
        <v>0</v>
      </c>
      <c r="P83">
        <f t="shared" si="22"/>
        <v>0</v>
      </c>
      <c r="Q83">
        <f t="shared" si="23"/>
        <v>0</v>
      </c>
      <c r="R83">
        <f t="shared" si="24"/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f t="shared" si="25"/>
        <v>4.6051463414634144</v>
      </c>
      <c r="Y83">
        <f t="shared" si="26"/>
        <v>0.13260000000000002</v>
      </c>
      <c r="AA83">
        <f t="shared" si="30"/>
        <v>0</v>
      </c>
    </row>
    <row r="84" spans="5:27" x14ac:dyDescent="0.25">
      <c r="E84">
        <v>0.5</v>
      </c>
      <c r="F84">
        <f t="shared" si="16"/>
        <v>0.04</v>
      </c>
      <c r="G84">
        <f t="shared" si="17"/>
        <v>0.28609756097560973</v>
      </c>
      <c r="H84">
        <f t="shared" si="18"/>
        <v>0.21390243902439027</v>
      </c>
      <c r="I84">
        <v>10</v>
      </c>
      <c r="J84">
        <f t="shared" si="28"/>
        <v>7.1229512195121956</v>
      </c>
      <c r="K84">
        <f t="shared" si="19"/>
        <v>0.21390243902439027</v>
      </c>
      <c r="L84">
        <f t="shared" si="20"/>
        <v>0.04</v>
      </c>
      <c r="M84">
        <f t="shared" si="29"/>
        <v>0.28609756097560979</v>
      </c>
      <c r="N84">
        <f t="shared" si="21"/>
        <v>0.5</v>
      </c>
      <c r="O84">
        <f t="shared" si="27"/>
        <v>0</v>
      </c>
      <c r="P84">
        <f t="shared" si="22"/>
        <v>0</v>
      </c>
      <c r="Q84">
        <f t="shared" si="23"/>
        <v>0</v>
      </c>
      <c r="R84">
        <f t="shared" si="24"/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f t="shared" si="25"/>
        <v>7.1229512195121956</v>
      </c>
      <c r="Y84">
        <f t="shared" si="26"/>
        <v>0.2346</v>
      </c>
      <c r="AA84">
        <f t="shared" si="30"/>
        <v>0</v>
      </c>
    </row>
    <row r="85" spans="5:27" x14ac:dyDescent="0.25">
      <c r="E85">
        <v>0.7</v>
      </c>
      <c r="F85">
        <f t="shared" si="16"/>
        <v>0.04</v>
      </c>
      <c r="G85">
        <f t="shared" si="17"/>
        <v>0.4104878048780487</v>
      </c>
      <c r="H85">
        <f t="shared" si="18"/>
        <v>0.28951219512195125</v>
      </c>
      <c r="I85">
        <v>10</v>
      </c>
      <c r="J85">
        <f t="shared" si="28"/>
        <v>9.6407560975609758</v>
      </c>
      <c r="K85">
        <f t="shared" si="19"/>
        <v>0.28951219512195125</v>
      </c>
      <c r="L85">
        <f t="shared" si="20"/>
        <v>0.04</v>
      </c>
      <c r="M85">
        <f t="shared" si="29"/>
        <v>0.41048780487804881</v>
      </c>
      <c r="N85">
        <f t="shared" si="21"/>
        <v>0.70000000000000007</v>
      </c>
      <c r="O85">
        <f t="shared" si="27"/>
        <v>0</v>
      </c>
      <c r="P85">
        <f t="shared" si="22"/>
        <v>0</v>
      </c>
      <c r="Q85">
        <f t="shared" si="23"/>
        <v>0</v>
      </c>
      <c r="R85">
        <f t="shared" si="24"/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f t="shared" si="25"/>
        <v>9.6407560975609758</v>
      </c>
      <c r="Y85">
        <f t="shared" si="26"/>
        <v>0.33660000000000001</v>
      </c>
      <c r="AA85">
        <f t="shared" si="30"/>
        <v>0</v>
      </c>
    </row>
    <row r="86" spans="5:27" x14ac:dyDescent="0.25">
      <c r="E86">
        <v>0.9</v>
      </c>
      <c r="F86">
        <f t="shared" si="16"/>
        <v>0.04</v>
      </c>
      <c r="G86">
        <f t="shared" si="17"/>
        <v>0.53487804878048772</v>
      </c>
      <c r="H86">
        <f t="shared" si="18"/>
        <v>0.3651219512195123</v>
      </c>
      <c r="I86">
        <v>10</v>
      </c>
      <c r="J86">
        <f t="shared" si="28"/>
        <v>10</v>
      </c>
      <c r="K86">
        <f t="shared" si="19"/>
        <v>0.3003003003003003</v>
      </c>
      <c r="L86">
        <f t="shared" si="20"/>
        <v>0.04</v>
      </c>
      <c r="M86">
        <f t="shared" si="29"/>
        <v>0.42823597791339729</v>
      </c>
      <c r="N86">
        <f t="shared" si="21"/>
        <v>0.7285362782136976</v>
      </c>
      <c r="O86">
        <f t="shared" si="27"/>
        <v>0.17146372178630243</v>
      </c>
      <c r="P86">
        <f t="shared" si="22"/>
        <v>3.1365314960908976E-2</v>
      </c>
      <c r="Q86">
        <f t="shared" si="23"/>
        <v>0.14009840682539346</v>
      </c>
      <c r="R86">
        <f t="shared" si="24"/>
        <v>9.3398937883595629E-2</v>
      </c>
      <c r="S86">
        <v>0</v>
      </c>
      <c r="T86">
        <v>0</v>
      </c>
      <c r="U86">
        <v>0</v>
      </c>
      <c r="V86">
        <v>0</v>
      </c>
      <c r="W86">
        <v>0</v>
      </c>
      <c r="X86">
        <f t="shared" si="25"/>
        <v>10</v>
      </c>
      <c r="Y86">
        <f t="shared" si="26"/>
        <v>0.37687306015693112</v>
      </c>
      <c r="AA86">
        <f t="shared" si="30"/>
        <v>0.1905152464292249</v>
      </c>
    </row>
    <row r="87" spans="5:27" x14ac:dyDescent="0.25">
      <c r="E87">
        <v>1.1000000000000001</v>
      </c>
      <c r="F87">
        <f t="shared" ref="F87:F129" si="31">MIN(0.04,E87)</f>
        <v>0.04</v>
      </c>
      <c r="G87">
        <f t="shared" ref="G87:G129" si="32">(E87-F87)*$B$2*$B$3/$B$4</f>
        <v>0.65926829268292697</v>
      </c>
      <c r="H87">
        <f t="shared" ref="H87:H129" si="33" xml:space="preserve"> E87-G87</f>
        <v>0.44073170731707312</v>
      </c>
      <c r="I87">
        <v>10</v>
      </c>
      <c r="J87">
        <f t="shared" si="28"/>
        <v>10</v>
      </c>
      <c r="K87">
        <f t="shared" ref="K87:K129" si="34" xml:space="preserve"> J87/$B$5</f>
        <v>0.3003003003003003</v>
      </c>
      <c r="L87">
        <f t="shared" ref="L87:L129" si="35">MIN(0.04,K87)</f>
        <v>0.04</v>
      </c>
      <c r="M87">
        <f t="shared" si="29"/>
        <v>0.42823597791339729</v>
      </c>
      <c r="N87">
        <f t="shared" ref="N87:N129" si="36" xml:space="preserve"> M87 + K87</f>
        <v>0.7285362782136976</v>
      </c>
      <c r="O87">
        <f t="shared" si="27"/>
        <v>0.37146372178630249</v>
      </c>
      <c r="P87">
        <f t="shared" ref="P87:P129" si="37">O87*$B$6*$B$3/$B$4</f>
        <v>6.7950680814567524E-2</v>
      </c>
      <c r="Q87">
        <f t="shared" ref="Q87:Q129" si="38" xml:space="preserve"> O87 - P87</f>
        <v>0.30351304097173498</v>
      </c>
      <c r="R87">
        <f t="shared" ref="R87:R129" si="39" xml:space="preserve"> Q87*$B$7</f>
        <v>0.20234202731448997</v>
      </c>
      <c r="S87">
        <v>0</v>
      </c>
      <c r="T87">
        <v>0</v>
      </c>
      <c r="U87">
        <v>0</v>
      </c>
      <c r="V87">
        <v>0</v>
      </c>
      <c r="W87">
        <v>0</v>
      </c>
      <c r="X87">
        <f t="shared" ref="X87:X129" si="40">J87</f>
        <v>10</v>
      </c>
      <c r="Y87">
        <f t="shared" ref="Y87:Y129" si="41" xml:space="preserve"> (N87-0.04)*$B$2 + O87 * $B$6</f>
        <v>0.40687306015693114</v>
      </c>
      <c r="AA87">
        <f t="shared" si="30"/>
        <v>0.33769429253300226</v>
      </c>
    </row>
    <row r="88" spans="5:27" x14ac:dyDescent="0.25">
      <c r="E88">
        <v>1.3</v>
      </c>
      <c r="F88">
        <f t="shared" si="31"/>
        <v>0.04</v>
      </c>
      <c r="G88">
        <f t="shared" si="32"/>
        <v>0.78365853658536588</v>
      </c>
      <c r="H88">
        <f t="shared" si="33"/>
        <v>0.51634146341463416</v>
      </c>
      <c r="I88">
        <v>10</v>
      </c>
      <c r="J88">
        <f t="shared" si="28"/>
        <v>10</v>
      </c>
      <c r="K88">
        <f t="shared" si="34"/>
        <v>0.3003003003003003</v>
      </c>
      <c r="L88">
        <f t="shared" si="35"/>
        <v>0.04</v>
      </c>
      <c r="M88">
        <f t="shared" si="29"/>
        <v>0.42823597791339729</v>
      </c>
      <c r="N88">
        <f t="shared" si="36"/>
        <v>0.7285362782136976</v>
      </c>
      <c r="O88">
        <f t="shared" si="27"/>
        <v>0.57146372178630245</v>
      </c>
      <c r="P88">
        <f t="shared" si="37"/>
        <v>0.10453604666822605</v>
      </c>
      <c r="Q88">
        <f t="shared" si="38"/>
        <v>0.46692767511807642</v>
      </c>
      <c r="R88">
        <f t="shared" si="39"/>
        <v>0.31128511674538428</v>
      </c>
      <c r="S88">
        <v>0</v>
      </c>
      <c r="T88">
        <v>0</v>
      </c>
      <c r="U88">
        <v>0</v>
      </c>
      <c r="V88">
        <v>0</v>
      </c>
      <c r="W88">
        <v>0</v>
      </c>
      <c r="X88">
        <f t="shared" si="40"/>
        <v>10</v>
      </c>
      <c r="Y88">
        <f t="shared" si="41"/>
        <v>0.43687306015693111</v>
      </c>
      <c r="AA88">
        <f t="shared" si="30"/>
        <v>0.43958747829715572</v>
      </c>
    </row>
    <row r="89" spans="5:27" x14ac:dyDescent="0.25">
      <c r="E89">
        <v>1.3</v>
      </c>
      <c r="F89">
        <f t="shared" si="31"/>
        <v>0.04</v>
      </c>
      <c r="G89">
        <f t="shared" si="32"/>
        <v>0.78365853658536588</v>
      </c>
      <c r="H89">
        <f t="shared" si="33"/>
        <v>0.51634146341463416</v>
      </c>
      <c r="I89">
        <v>10</v>
      </c>
      <c r="J89">
        <f t="shared" si="28"/>
        <v>10</v>
      </c>
      <c r="K89">
        <f t="shared" si="34"/>
        <v>0.3003003003003003</v>
      </c>
      <c r="L89">
        <f t="shared" si="35"/>
        <v>0.04</v>
      </c>
      <c r="M89">
        <f t="shared" si="29"/>
        <v>0.42823597791339729</v>
      </c>
      <c r="N89">
        <f t="shared" si="36"/>
        <v>0.7285362782136976</v>
      </c>
      <c r="O89">
        <f t="shared" si="27"/>
        <v>0.57146372178630245</v>
      </c>
      <c r="P89">
        <f t="shared" si="37"/>
        <v>0.10453604666822605</v>
      </c>
      <c r="Q89">
        <f t="shared" si="38"/>
        <v>0.46692767511807642</v>
      </c>
      <c r="R89">
        <f t="shared" si="39"/>
        <v>0.31128511674538428</v>
      </c>
      <c r="S89">
        <v>0</v>
      </c>
      <c r="T89">
        <v>0</v>
      </c>
      <c r="U89">
        <v>0</v>
      </c>
      <c r="V89">
        <v>0</v>
      </c>
      <c r="W89">
        <v>0</v>
      </c>
      <c r="X89">
        <f t="shared" si="40"/>
        <v>10</v>
      </c>
      <c r="Y89">
        <f t="shared" si="41"/>
        <v>0.43687306015693111</v>
      </c>
      <c r="AA89">
        <f t="shared" si="30"/>
        <v>0.43958747829715572</v>
      </c>
    </row>
    <row r="90" spans="5:27" x14ac:dyDescent="0.25">
      <c r="E90">
        <v>0.1</v>
      </c>
      <c r="F90">
        <f t="shared" si="31"/>
        <v>0.04</v>
      </c>
      <c r="G90">
        <f t="shared" si="32"/>
        <v>3.7317073170731706E-2</v>
      </c>
      <c r="H90">
        <f t="shared" si="33"/>
        <v>6.2682926829268293E-2</v>
      </c>
      <c r="I90">
        <v>11</v>
      </c>
      <c r="J90">
        <f t="shared" si="28"/>
        <v>2.0873414634146341</v>
      </c>
      <c r="K90">
        <f t="shared" si="34"/>
        <v>6.2682926829268293E-2</v>
      </c>
      <c r="L90">
        <f t="shared" si="35"/>
        <v>0.04</v>
      </c>
      <c r="M90">
        <f t="shared" si="29"/>
        <v>3.7317073170731706E-2</v>
      </c>
      <c r="N90">
        <f t="shared" si="36"/>
        <v>0.1</v>
      </c>
      <c r="O90">
        <f t="shared" si="27"/>
        <v>0</v>
      </c>
      <c r="P90">
        <f t="shared" si="37"/>
        <v>0</v>
      </c>
      <c r="Q90">
        <f t="shared" si="38"/>
        <v>0</v>
      </c>
      <c r="R90">
        <f t="shared" si="39"/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f t="shared" si="40"/>
        <v>2.0873414634146341</v>
      </c>
      <c r="Y90">
        <f t="shared" si="41"/>
        <v>3.0600000000000002E-2</v>
      </c>
      <c r="AA90">
        <f t="shared" si="30"/>
        <v>0</v>
      </c>
    </row>
    <row r="91" spans="5:27" x14ac:dyDescent="0.25">
      <c r="E91">
        <v>0.3</v>
      </c>
      <c r="F91">
        <f t="shared" si="31"/>
        <v>0.04</v>
      </c>
      <c r="G91">
        <f t="shared" si="32"/>
        <v>0.16170731707317071</v>
      </c>
      <c r="H91">
        <f t="shared" si="33"/>
        <v>0.13829268292682928</v>
      </c>
      <c r="I91">
        <v>11</v>
      </c>
      <c r="J91">
        <f t="shared" si="28"/>
        <v>4.6051463414634144</v>
      </c>
      <c r="K91">
        <f t="shared" si="34"/>
        <v>0.13829268292682928</v>
      </c>
      <c r="L91">
        <f t="shared" si="35"/>
        <v>0.04</v>
      </c>
      <c r="M91">
        <f t="shared" si="29"/>
        <v>0.16170731707317074</v>
      </c>
      <c r="N91">
        <f t="shared" si="36"/>
        <v>0.30000000000000004</v>
      </c>
      <c r="O91">
        <f t="shared" si="27"/>
        <v>0</v>
      </c>
      <c r="P91">
        <f t="shared" si="37"/>
        <v>0</v>
      </c>
      <c r="Q91">
        <f t="shared" si="38"/>
        <v>0</v>
      </c>
      <c r="R91">
        <f t="shared" si="39"/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f t="shared" si="40"/>
        <v>4.6051463414634144</v>
      </c>
      <c r="Y91">
        <f t="shared" si="41"/>
        <v>0.13260000000000002</v>
      </c>
      <c r="AA91">
        <f t="shared" si="30"/>
        <v>0</v>
      </c>
    </row>
    <row r="92" spans="5:27" x14ac:dyDescent="0.25">
      <c r="E92">
        <v>0.5</v>
      </c>
      <c r="F92">
        <f t="shared" si="31"/>
        <v>0.04</v>
      </c>
      <c r="G92">
        <f t="shared" si="32"/>
        <v>0.28609756097560973</v>
      </c>
      <c r="H92">
        <f t="shared" si="33"/>
        <v>0.21390243902439027</v>
      </c>
      <c r="I92">
        <v>11</v>
      </c>
      <c r="J92">
        <f t="shared" si="28"/>
        <v>7.1229512195121956</v>
      </c>
      <c r="K92">
        <f t="shared" si="34"/>
        <v>0.21390243902439027</v>
      </c>
      <c r="L92">
        <f t="shared" si="35"/>
        <v>0.04</v>
      </c>
      <c r="M92">
        <f t="shared" si="29"/>
        <v>0.28609756097560979</v>
      </c>
      <c r="N92">
        <f t="shared" si="36"/>
        <v>0.5</v>
      </c>
      <c r="O92">
        <f t="shared" si="27"/>
        <v>0</v>
      </c>
      <c r="P92">
        <f t="shared" si="37"/>
        <v>0</v>
      </c>
      <c r="Q92">
        <f t="shared" si="38"/>
        <v>0</v>
      </c>
      <c r="R92">
        <f t="shared" si="39"/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f t="shared" si="40"/>
        <v>7.1229512195121956</v>
      </c>
      <c r="Y92">
        <f t="shared" si="41"/>
        <v>0.2346</v>
      </c>
      <c r="AA92">
        <f t="shared" si="30"/>
        <v>0</v>
      </c>
    </row>
    <row r="93" spans="5:27" x14ac:dyDescent="0.25">
      <c r="E93">
        <v>0.7</v>
      </c>
      <c r="F93">
        <f t="shared" si="31"/>
        <v>0.04</v>
      </c>
      <c r="G93">
        <f t="shared" si="32"/>
        <v>0.4104878048780487</v>
      </c>
      <c r="H93">
        <f t="shared" si="33"/>
        <v>0.28951219512195125</v>
      </c>
      <c r="I93">
        <v>11</v>
      </c>
      <c r="J93">
        <f t="shared" si="28"/>
        <v>9.6407560975609758</v>
      </c>
      <c r="K93">
        <f t="shared" si="34"/>
        <v>0.28951219512195125</v>
      </c>
      <c r="L93">
        <f t="shared" si="35"/>
        <v>0.04</v>
      </c>
      <c r="M93">
        <f t="shared" si="29"/>
        <v>0.41048780487804881</v>
      </c>
      <c r="N93">
        <f t="shared" si="36"/>
        <v>0.70000000000000007</v>
      </c>
      <c r="O93">
        <f t="shared" si="27"/>
        <v>0</v>
      </c>
      <c r="P93">
        <f t="shared" si="37"/>
        <v>0</v>
      </c>
      <c r="Q93">
        <f t="shared" si="38"/>
        <v>0</v>
      </c>
      <c r="R93">
        <f t="shared" si="39"/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f t="shared" si="40"/>
        <v>9.6407560975609758</v>
      </c>
      <c r="Y93">
        <f t="shared" si="41"/>
        <v>0.33660000000000001</v>
      </c>
      <c r="AA93">
        <f t="shared" si="30"/>
        <v>0</v>
      </c>
    </row>
    <row r="94" spans="5:27" x14ac:dyDescent="0.25">
      <c r="E94">
        <v>0.9</v>
      </c>
      <c r="F94">
        <f t="shared" si="31"/>
        <v>0.04</v>
      </c>
      <c r="G94">
        <f t="shared" si="32"/>
        <v>0.53487804878048772</v>
      </c>
      <c r="H94">
        <f t="shared" si="33"/>
        <v>0.3651219512195123</v>
      </c>
      <c r="I94">
        <v>11</v>
      </c>
      <c r="J94">
        <f t="shared" si="28"/>
        <v>11</v>
      </c>
      <c r="K94">
        <f t="shared" si="34"/>
        <v>0.33033033033033038</v>
      </c>
      <c r="L94">
        <f t="shared" si="35"/>
        <v>0.04</v>
      </c>
      <c r="M94">
        <f t="shared" si="29"/>
        <v>0.47764022086602742</v>
      </c>
      <c r="N94">
        <f t="shared" si="36"/>
        <v>0.80797055119635774</v>
      </c>
      <c r="O94">
        <f t="shared" si="27"/>
        <v>9.2029448803642278E-2</v>
      </c>
      <c r="P94">
        <f t="shared" si="37"/>
        <v>1.6834655268958949E-2</v>
      </c>
      <c r="Q94">
        <f t="shared" si="38"/>
        <v>7.5194793534683335E-2</v>
      </c>
      <c r="R94">
        <f t="shared" si="39"/>
        <v>5.0129862356455557E-2</v>
      </c>
      <c r="S94">
        <v>0</v>
      </c>
      <c r="T94">
        <v>0</v>
      </c>
      <c r="U94">
        <v>0</v>
      </c>
      <c r="V94">
        <v>0</v>
      </c>
      <c r="W94">
        <v>0</v>
      </c>
      <c r="X94">
        <f t="shared" si="40"/>
        <v>11</v>
      </c>
      <c r="Y94">
        <f t="shared" si="41"/>
        <v>0.40546939843068874</v>
      </c>
      <c r="AA94">
        <f t="shared" si="30"/>
        <v>0.10225494311515808</v>
      </c>
    </row>
    <row r="95" spans="5:27" x14ac:dyDescent="0.25">
      <c r="E95">
        <v>1.1000000000000001</v>
      </c>
      <c r="F95">
        <f t="shared" si="31"/>
        <v>0.04</v>
      </c>
      <c r="G95">
        <f t="shared" si="32"/>
        <v>0.65926829268292697</v>
      </c>
      <c r="H95">
        <f t="shared" si="33"/>
        <v>0.44073170731707312</v>
      </c>
      <c r="I95">
        <v>11</v>
      </c>
      <c r="J95">
        <f t="shared" si="28"/>
        <v>11</v>
      </c>
      <c r="K95">
        <f t="shared" si="34"/>
        <v>0.33033033033033038</v>
      </c>
      <c r="L95">
        <f t="shared" si="35"/>
        <v>0.04</v>
      </c>
      <c r="M95">
        <f t="shared" si="29"/>
        <v>0.47764022086602742</v>
      </c>
      <c r="N95">
        <f t="shared" si="36"/>
        <v>0.80797055119635774</v>
      </c>
      <c r="O95">
        <f t="shared" si="27"/>
        <v>0.29202944880364234</v>
      </c>
      <c r="P95">
        <f t="shared" si="37"/>
        <v>5.3420021122617505E-2</v>
      </c>
      <c r="Q95">
        <f t="shared" si="38"/>
        <v>0.23860942768102483</v>
      </c>
      <c r="R95">
        <f t="shared" si="39"/>
        <v>0.15907295178734987</v>
      </c>
      <c r="S95">
        <v>0</v>
      </c>
      <c r="T95">
        <v>0</v>
      </c>
      <c r="U95">
        <v>0</v>
      </c>
      <c r="V95">
        <v>0</v>
      </c>
      <c r="W95">
        <v>0</v>
      </c>
      <c r="X95">
        <f t="shared" si="40"/>
        <v>11</v>
      </c>
      <c r="Y95">
        <f t="shared" si="41"/>
        <v>0.43546939843068877</v>
      </c>
      <c r="AA95">
        <f t="shared" si="30"/>
        <v>0.26548131709422029</v>
      </c>
    </row>
    <row r="96" spans="5:27" x14ac:dyDescent="0.25">
      <c r="E96">
        <v>1.3</v>
      </c>
      <c r="F96">
        <f t="shared" si="31"/>
        <v>0.04</v>
      </c>
      <c r="G96">
        <f t="shared" si="32"/>
        <v>0.78365853658536588</v>
      </c>
      <c r="H96">
        <f t="shared" si="33"/>
        <v>0.51634146341463416</v>
      </c>
      <c r="I96">
        <v>11</v>
      </c>
      <c r="J96">
        <f t="shared" si="28"/>
        <v>11</v>
      </c>
      <c r="K96">
        <f t="shared" si="34"/>
        <v>0.33033033033033038</v>
      </c>
      <c r="L96">
        <f t="shared" si="35"/>
        <v>0.04</v>
      </c>
      <c r="M96">
        <f t="shared" si="29"/>
        <v>0.47764022086602742</v>
      </c>
      <c r="N96">
        <f t="shared" si="36"/>
        <v>0.80797055119635774</v>
      </c>
      <c r="O96">
        <f t="shared" si="27"/>
        <v>0.4920294488036423</v>
      </c>
      <c r="P96">
        <f t="shared" si="37"/>
        <v>9.0005386976276011E-2</v>
      </c>
      <c r="Q96">
        <f t="shared" si="38"/>
        <v>0.40202406182736627</v>
      </c>
      <c r="R96">
        <f t="shared" si="39"/>
        <v>0.26801604121824418</v>
      </c>
      <c r="S96">
        <v>0</v>
      </c>
      <c r="T96">
        <v>0</v>
      </c>
      <c r="U96">
        <v>0</v>
      </c>
      <c r="V96">
        <v>0</v>
      </c>
      <c r="W96">
        <v>0</v>
      </c>
      <c r="X96">
        <f t="shared" si="40"/>
        <v>11</v>
      </c>
      <c r="Y96">
        <f t="shared" si="41"/>
        <v>0.46546939843068874</v>
      </c>
      <c r="AA96">
        <f t="shared" si="30"/>
        <v>0.37848419138741712</v>
      </c>
    </row>
    <row r="97" spans="5:27" x14ac:dyDescent="0.25">
      <c r="E97">
        <v>1.3</v>
      </c>
      <c r="F97">
        <f t="shared" si="31"/>
        <v>0.04</v>
      </c>
      <c r="G97">
        <f t="shared" si="32"/>
        <v>0.78365853658536588</v>
      </c>
      <c r="H97">
        <f t="shared" si="33"/>
        <v>0.51634146341463416</v>
      </c>
      <c r="I97">
        <v>11</v>
      </c>
      <c r="J97">
        <f t="shared" si="28"/>
        <v>11</v>
      </c>
      <c r="K97">
        <f t="shared" si="34"/>
        <v>0.33033033033033038</v>
      </c>
      <c r="L97">
        <f t="shared" si="35"/>
        <v>0.04</v>
      </c>
      <c r="M97">
        <f t="shared" si="29"/>
        <v>0.47764022086602742</v>
      </c>
      <c r="N97">
        <f t="shared" si="36"/>
        <v>0.80797055119635774</v>
      </c>
      <c r="O97">
        <f t="shared" si="27"/>
        <v>0.4920294488036423</v>
      </c>
      <c r="P97">
        <f t="shared" si="37"/>
        <v>9.0005386976276011E-2</v>
      </c>
      <c r="Q97">
        <f t="shared" si="38"/>
        <v>0.40202406182736627</v>
      </c>
      <c r="R97">
        <f t="shared" si="39"/>
        <v>0.26801604121824418</v>
      </c>
      <c r="S97">
        <v>0</v>
      </c>
      <c r="T97">
        <v>0</v>
      </c>
      <c r="U97">
        <v>0</v>
      </c>
      <c r="V97">
        <v>0</v>
      </c>
      <c r="W97">
        <v>0</v>
      </c>
      <c r="X97">
        <f t="shared" si="40"/>
        <v>11</v>
      </c>
      <c r="Y97">
        <f t="shared" si="41"/>
        <v>0.46546939843068874</v>
      </c>
      <c r="AA97">
        <f t="shared" si="30"/>
        <v>0.37848419138741712</v>
      </c>
    </row>
    <row r="98" spans="5:27" x14ac:dyDescent="0.25">
      <c r="E98">
        <v>0.1</v>
      </c>
      <c r="F98">
        <f t="shared" si="31"/>
        <v>0.04</v>
      </c>
      <c r="G98">
        <f t="shared" si="32"/>
        <v>3.7317073170731706E-2</v>
      </c>
      <c r="H98">
        <f t="shared" si="33"/>
        <v>6.2682926829268293E-2</v>
      </c>
      <c r="I98">
        <v>12</v>
      </c>
      <c r="J98">
        <f t="shared" si="28"/>
        <v>2.0873414634146341</v>
      </c>
      <c r="K98">
        <f t="shared" si="34"/>
        <v>6.2682926829268293E-2</v>
      </c>
      <c r="L98">
        <f t="shared" si="35"/>
        <v>0.04</v>
      </c>
      <c r="M98">
        <f t="shared" si="29"/>
        <v>3.7317073170731706E-2</v>
      </c>
      <c r="N98">
        <f t="shared" si="36"/>
        <v>0.1</v>
      </c>
      <c r="O98">
        <f t="shared" ref="O98:O129" si="42" xml:space="preserve"> E98 - N98</f>
        <v>0</v>
      </c>
      <c r="P98">
        <f t="shared" si="37"/>
        <v>0</v>
      </c>
      <c r="Q98">
        <f t="shared" si="38"/>
        <v>0</v>
      </c>
      <c r="R98">
        <f t="shared" si="39"/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f t="shared" si="40"/>
        <v>2.0873414634146341</v>
      </c>
      <c r="Y98">
        <f t="shared" si="41"/>
        <v>3.0600000000000002E-2</v>
      </c>
      <c r="AA98">
        <f t="shared" si="30"/>
        <v>0</v>
      </c>
    </row>
    <row r="99" spans="5:27" x14ac:dyDescent="0.25">
      <c r="E99">
        <v>0.3</v>
      </c>
      <c r="F99">
        <f t="shared" si="31"/>
        <v>0.04</v>
      </c>
      <c r="G99">
        <f t="shared" si="32"/>
        <v>0.16170731707317071</v>
      </c>
      <c r="H99">
        <f t="shared" si="33"/>
        <v>0.13829268292682928</v>
      </c>
      <c r="I99">
        <v>12</v>
      </c>
      <c r="J99">
        <f t="shared" si="28"/>
        <v>4.6051463414634144</v>
      </c>
      <c r="K99">
        <f t="shared" si="34"/>
        <v>0.13829268292682928</v>
      </c>
      <c r="L99">
        <f t="shared" si="35"/>
        <v>0.04</v>
      </c>
      <c r="M99">
        <f t="shared" si="29"/>
        <v>0.16170731707317074</v>
      </c>
      <c r="N99">
        <f t="shared" si="36"/>
        <v>0.30000000000000004</v>
      </c>
      <c r="O99">
        <f t="shared" si="42"/>
        <v>0</v>
      </c>
      <c r="P99">
        <f t="shared" si="37"/>
        <v>0</v>
      </c>
      <c r="Q99">
        <f t="shared" si="38"/>
        <v>0</v>
      </c>
      <c r="R99">
        <f t="shared" si="39"/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f t="shared" si="40"/>
        <v>4.6051463414634144</v>
      </c>
      <c r="Y99">
        <f t="shared" si="41"/>
        <v>0.13260000000000002</v>
      </c>
      <c r="AA99">
        <f t="shared" si="30"/>
        <v>0</v>
      </c>
    </row>
    <row r="100" spans="5:27" x14ac:dyDescent="0.25">
      <c r="E100">
        <v>0.5</v>
      </c>
      <c r="F100">
        <f t="shared" si="31"/>
        <v>0.04</v>
      </c>
      <c r="G100">
        <f t="shared" si="32"/>
        <v>0.28609756097560973</v>
      </c>
      <c r="H100">
        <f t="shared" si="33"/>
        <v>0.21390243902439027</v>
      </c>
      <c r="I100">
        <v>12</v>
      </c>
      <c r="J100">
        <f t="shared" si="28"/>
        <v>7.1229512195121956</v>
      </c>
      <c r="K100">
        <f t="shared" si="34"/>
        <v>0.21390243902439027</v>
      </c>
      <c r="L100">
        <f t="shared" si="35"/>
        <v>0.04</v>
      </c>
      <c r="M100">
        <f t="shared" si="29"/>
        <v>0.28609756097560979</v>
      </c>
      <c r="N100">
        <f t="shared" si="36"/>
        <v>0.5</v>
      </c>
      <c r="O100">
        <f t="shared" si="42"/>
        <v>0</v>
      </c>
      <c r="P100">
        <f t="shared" si="37"/>
        <v>0</v>
      </c>
      <c r="Q100">
        <f t="shared" si="38"/>
        <v>0</v>
      </c>
      <c r="R100">
        <f t="shared" si="39"/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f t="shared" si="40"/>
        <v>7.1229512195121956</v>
      </c>
      <c r="Y100">
        <f t="shared" si="41"/>
        <v>0.2346</v>
      </c>
      <c r="AA100">
        <f t="shared" si="30"/>
        <v>0</v>
      </c>
    </row>
    <row r="101" spans="5:27" x14ac:dyDescent="0.25">
      <c r="E101">
        <v>0.7</v>
      </c>
      <c r="F101">
        <f t="shared" si="31"/>
        <v>0.04</v>
      </c>
      <c r="G101">
        <f t="shared" si="32"/>
        <v>0.4104878048780487</v>
      </c>
      <c r="H101">
        <f t="shared" si="33"/>
        <v>0.28951219512195125</v>
      </c>
      <c r="I101">
        <v>12</v>
      </c>
      <c r="J101">
        <f t="shared" si="28"/>
        <v>9.6407560975609758</v>
      </c>
      <c r="K101">
        <f t="shared" si="34"/>
        <v>0.28951219512195125</v>
      </c>
      <c r="L101">
        <f t="shared" si="35"/>
        <v>0.04</v>
      </c>
      <c r="M101">
        <f t="shared" si="29"/>
        <v>0.41048780487804881</v>
      </c>
      <c r="N101">
        <f t="shared" si="36"/>
        <v>0.70000000000000007</v>
      </c>
      <c r="O101">
        <f t="shared" si="42"/>
        <v>0</v>
      </c>
      <c r="P101">
        <f t="shared" si="37"/>
        <v>0</v>
      </c>
      <c r="Q101">
        <f t="shared" si="38"/>
        <v>0</v>
      </c>
      <c r="R101">
        <f t="shared" si="39"/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f t="shared" si="40"/>
        <v>9.6407560975609758</v>
      </c>
      <c r="Y101">
        <f t="shared" si="41"/>
        <v>0.33660000000000001</v>
      </c>
      <c r="AA101">
        <f t="shared" si="30"/>
        <v>0</v>
      </c>
    </row>
    <row r="102" spans="5:27" x14ac:dyDescent="0.25">
      <c r="E102">
        <v>0.9</v>
      </c>
      <c r="F102">
        <f t="shared" si="31"/>
        <v>0.04</v>
      </c>
      <c r="G102">
        <f t="shared" si="32"/>
        <v>0.53487804878048772</v>
      </c>
      <c r="H102">
        <f t="shared" si="33"/>
        <v>0.3651219512195123</v>
      </c>
      <c r="I102">
        <v>12</v>
      </c>
      <c r="J102">
        <f t="shared" si="28"/>
        <v>12</v>
      </c>
      <c r="K102">
        <f t="shared" si="34"/>
        <v>0.3603603603603604</v>
      </c>
      <c r="L102">
        <f t="shared" si="35"/>
        <v>0.04</v>
      </c>
      <c r="M102">
        <f t="shared" si="29"/>
        <v>0.52704446381865744</v>
      </c>
      <c r="N102">
        <f t="shared" si="36"/>
        <v>0.88740482417901778</v>
      </c>
      <c r="O102">
        <f t="shared" si="42"/>
        <v>1.2595175820982241E-2</v>
      </c>
      <c r="P102">
        <f t="shared" si="37"/>
        <v>2.3039955770089464E-3</v>
      </c>
      <c r="Q102">
        <f t="shared" si="38"/>
        <v>1.0291180243973293E-2</v>
      </c>
      <c r="R102">
        <f t="shared" si="39"/>
        <v>6.8607868293155284E-3</v>
      </c>
      <c r="S102">
        <v>0</v>
      </c>
      <c r="T102">
        <v>0</v>
      </c>
      <c r="U102">
        <v>0</v>
      </c>
      <c r="V102">
        <v>0</v>
      </c>
      <c r="W102">
        <v>0</v>
      </c>
      <c r="X102">
        <f t="shared" si="40"/>
        <v>12</v>
      </c>
      <c r="Y102">
        <f t="shared" si="41"/>
        <v>0.43406573670444643</v>
      </c>
      <c r="AA102">
        <f t="shared" si="30"/>
        <v>1.3994639801091379E-2</v>
      </c>
    </row>
    <row r="103" spans="5:27" x14ac:dyDescent="0.25">
      <c r="E103">
        <v>1.1000000000000001</v>
      </c>
      <c r="F103">
        <f t="shared" si="31"/>
        <v>0.04</v>
      </c>
      <c r="G103">
        <f t="shared" si="32"/>
        <v>0.65926829268292697</v>
      </c>
      <c r="H103">
        <f t="shared" si="33"/>
        <v>0.44073170731707312</v>
      </c>
      <c r="I103">
        <v>12</v>
      </c>
      <c r="J103">
        <f t="shared" si="28"/>
        <v>12</v>
      </c>
      <c r="K103">
        <f t="shared" si="34"/>
        <v>0.3603603603603604</v>
      </c>
      <c r="L103">
        <f t="shared" si="35"/>
        <v>0.04</v>
      </c>
      <c r="M103">
        <f t="shared" si="29"/>
        <v>0.52704446381865744</v>
      </c>
      <c r="N103">
        <f t="shared" si="36"/>
        <v>0.88740482417901778</v>
      </c>
      <c r="O103">
        <f t="shared" si="42"/>
        <v>0.21259517582098231</v>
      </c>
      <c r="P103">
        <f t="shared" si="37"/>
        <v>3.8889361430667492E-2</v>
      </c>
      <c r="Q103">
        <f t="shared" si="38"/>
        <v>0.17370581439031482</v>
      </c>
      <c r="R103">
        <f t="shared" si="39"/>
        <v>0.11580387626020988</v>
      </c>
      <c r="S103">
        <v>0</v>
      </c>
      <c r="T103">
        <v>0</v>
      </c>
      <c r="U103">
        <v>0</v>
      </c>
      <c r="V103">
        <v>0</v>
      </c>
      <c r="W103">
        <v>0</v>
      </c>
      <c r="X103">
        <f t="shared" si="40"/>
        <v>12</v>
      </c>
      <c r="Y103">
        <f t="shared" si="41"/>
        <v>0.46406573670444645</v>
      </c>
      <c r="AA103">
        <f t="shared" si="30"/>
        <v>0.19326834165543844</v>
      </c>
    </row>
    <row r="104" spans="5:27" x14ac:dyDescent="0.25">
      <c r="E104">
        <v>1.3</v>
      </c>
      <c r="F104">
        <f t="shared" si="31"/>
        <v>0.04</v>
      </c>
      <c r="G104">
        <f t="shared" si="32"/>
        <v>0.78365853658536588</v>
      </c>
      <c r="H104">
        <f t="shared" si="33"/>
        <v>0.51634146341463416</v>
      </c>
      <c r="I104">
        <v>12</v>
      </c>
      <c r="J104">
        <f t="shared" si="28"/>
        <v>12</v>
      </c>
      <c r="K104">
        <f t="shared" si="34"/>
        <v>0.3603603603603604</v>
      </c>
      <c r="L104">
        <f t="shared" si="35"/>
        <v>0.04</v>
      </c>
      <c r="M104">
        <f t="shared" si="29"/>
        <v>0.52704446381865744</v>
      </c>
      <c r="N104">
        <f t="shared" si="36"/>
        <v>0.88740482417901778</v>
      </c>
      <c r="O104">
        <f t="shared" si="42"/>
        <v>0.41259517582098226</v>
      </c>
      <c r="P104">
        <f t="shared" si="37"/>
        <v>7.5474727284326013E-2</v>
      </c>
      <c r="Q104">
        <f t="shared" si="38"/>
        <v>0.33712044853665624</v>
      </c>
      <c r="R104">
        <f t="shared" si="39"/>
        <v>0.22474696569110414</v>
      </c>
      <c r="S104">
        <v>0</v>
      </c>
      <c r="T104">
        <v>0</v>
      </c>
      <c r="U104">
        <v>0</v>
      </c>
      <c r="V104">
        <v>0</v>
      </c>
      <c r="W104">
        <v>0</v>
      </c>
      <c r="X104">
        <f t="shared" si="40"/>
        <v>12</v>
      </c>
      <c r="Y104">
        <f t="shared" si="41"/>
        <v>0.49406573670444642</v>
      </c>
      <c r="AA104">
        <f t="shared" si="30"/>
        <v>0.31738090447767864</v>
      </c>
    </row>
    <row r="105" spans="5:27" x14ac:dyDescent="0.25">
      <c r="E105">
        <v>1.3</v>
      </c>
      <c r="F105">
        <f t="shared" si="31"/>
        <v>0.04</v>
      </c>
      <c r="G105">
        <f t="shared" si="32"/>
        <v>0.78365853658536588</v>
      </c>
      <c r="H105">
        <f t="shared" si="33"/>
        <v>0.51634146341463416</v>
      </c>
      <c r="I105">
        <v>12</v>
      </c>
      <c r="J105">
        <f t="shared" si="28"/>
        <v>12</v>
      </c>
      <c r="K105">
        <f t="shared" si="34"/>
        <v>0.3603603603603604</v>
      </c>
      <c r="L105">
        <f t="shared" si="35"/>
        <v>0.04</v>
      </c>
      <c r="M105">
        <f t="shared" si="29"/>
        <v>0.52704446381865744</v>
      </c>
      <c r="N105">
        <f t="shared" si="36"/>
        <v>0.88740482417901778</v>
      </c>
      <c r="O105">
        <f t="shared" si="42"/>
        <v>0.41259517582098226</v>
      </c>
      <c r="P105">
        <f t="shared" si="37"/>
        <v>7.5474727284326013E-2</v>
      </c>
      <c r="Q105">
        <f t="shared" si="38"/>
        <v>0.33712044853665624</v>
      </c>
      <c r="R105">
        <f t="shared" si="39"/>
        <v>0.22474696569110414</v>
      </c>
      <c r="S105">
        <v>0</v>
      </c>
      <c r="T105">
        <v>0</v>
      </c>
      <c r="U105">
        <v>0</v>
      </c>
      <c r="V105">
        <v>0</v>
      </c>
      <c r="W105">
        <v>0</v>
      </c>
      <c r="X105">
        <f t="shared" si="40"/>
        <v>12</v>
      </c>
      <c r="Y105">
        <f t="shared" si="41"/>
        <v>0.49406573670444642</v>
      </c>
      <c r="AA105">
        <f t="shared" si="30"/>
        <v>0.31738090447767864</v>
      </c>
    </row>
    <row r="106" spans="5:27" x14ac:dyDescent="0.25">
      <c r="E106">
        <v>0.1</v>
      </c>
      <c r="F106">
        <f t="shared" si="31"/>
        <v>0.04</v>
      </c>
      <c r="G106">
        <f t="shared" si="32"/>
        <v>3.7317073170731706E-2</v>
      </c>
      <c r="H106">
        <f t="shared" si="33"/>
        <v>6.2682926829268293E-2</v>
      </c>
      <c r="I106">
        <v>13</v>
      </c>
      <c r="J106">
        <f t="shared" si="28"/>
        <v>2.0873414634146341</v>
      </c>
      <c r="K106">
        <f t="shared" si="34"/>
        <v>6.2682926829268293E-2</v>
      </c>
      <c r="L106">
        <f t="shared" si="35"/>
        <v>0.04</v>
      </c>
      <c r="M106">
        <f t="shared" si="29"/>
        <v>3.7317073170731706E-2</v>
      </c>
      <c r="N106">
        <f t="shared" si="36"/>
        <v>0.1</v>
      </c>
      <c r="O106">
        <f t="shared" si="42"/>
        <v>0</v>
      </c>
      <c r="P106">
        <f t="shared" si="37"/>
        <v>0</v>
      </c>
      <c r="Q106">
        <f t="shared" si="38"/>
        <v>0</v>
      </c>
      <c r="R106">
        <f t="shared" si="39"/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f t="shared" si="40"/>
        <v>2.0873414634146341</v>
      </c>
      <c r="Y106">
        <f t="shared" si="41"/>
        <v>3.0600000000000002E-2</v>
      </c>
      <c r="AA106">
        <f t="shared" si="30"/>
        <v>0</v>
      </c>
    </row>
    <row r="107" spans="5:27" x14ac:dyDescent="0.25">
      <c r="E107">
        <v>0.3</v>
      </c>
      <c r="F107">
        <f t="shared" si="31"/>
        <v>0.04</v>
      </c>
      <c r="G107">
        <f t="shared" si="32"/>
        <v>0.16170731707317071</v>
      </c>
      <c r="H107">
        <f t="shared" si="33"/>
        <v>0.13829268292682928</v>
      </c>
      <c r="I107">
        <v>13</v>
      </c>
      <c r="J107">
        <f t="shared" si="28"/>
        <v>4.6051463414634144</v>
      </c>
      <c r="K107">
        <f t="shared" si="34"/>
        <v>0.13829268292682928</v>
      </c>
      <c r="L107">
        <f t="shared" si="35"/>
        <v>0.04</v>
      </c>
      <c r="M107">
        <f t="shared" si="29"/>
        <v>0.16170731707317074</v>
      </c>
      <c r="N107">
        <f t="shared" si="36"/>
        <v>0.30000000000000004</v>
      </c>
      <c r="O107">
        <f t="shared" si="42"/>
        <v>0</v>
      </c>
      <c r="P107">
        <f t="shared" si="37"/>
        <v>0</v>
      </c>
      <c r="Q107">
        <f t="shared" si="38"/>
        <v>0</v>
      </c>
      <c r="R107">
        <f t="shared" si="39"/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f t="shared" si="40"/>
        <v>4.6051463414634144</v>
      </c>
      <c r="Y107">
        <f t="shared" si="41"/>
        <v>0.13260000000000002</v>
      </c>
      <c r="AA107">
        <f t="shared" si="30"/>
        <v>0</v>
      </c>
    </row>
    <row r="108" spans="5:27" x14ac:dyDescent="0.25">
      <c r="E108">
        <v>0.5</v>
      </c>
      <c r="F108">
        <f t="shared" si="31"/>
        <v>0.04</v>
      </c>
      <c r="G108">
        <f t="shared" si="32"/>
        <v>0.28609756097560973</v>
      </c>
      <c r="H108">
        <f t="shared" si="33"/>
        <v>0.21390243902439027</v>
      </c>
      <c r="I108">
        <v>13</v>
      </c>
      <c r="J108">
        <f t="shared" si="28"/>
        <v>7.1229512195121956</v>
      </c>
      <c r="K108">
        <f t="shared" si="34"/>
        <v>0.21390243902439027</v>
      </c>
      <c r="L108">
        <f t="shared" si="35"/>
        <v>0.04</v>
      </c>
      <c r="M108">
        <f t="shared" si="29"/>
        <v>0.28609756097560979</v>
      </c>
      <c r="N108">
        <f t="shared" si="36"/>
        <v>0.5</v>
      </c>
      <c r="O108">
        <f t="shared" si="42"/>
        <v>0</v>
      </c>
      <c r="P108">
        <f t="shared" si="37"/>
        <v>0</v>
      </c>
      <c r="Q108">
        <f t="shared" si="38"/>
        <v>0</v>
      </c>
      <c r="R108">
        <f t="shared" si="39"/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f t="shared" si="40"/>
        <v>7.1229512195121956</v>
      </c>
      <c r="Y108">
        <f t="shared" si="41"/>
        <v>0.2346</v>
      </c>
      <c r="AA108">
        <f t="shared" si="30"/>
        <v>0</v>
      </c>
    </row>
    <row r="109" spans="5:27" x14ac:dyDescent="0.25">
      <c r="E109">
        <v>0.7</v>
      </c>
      <c r="F109">
        <f t="shared" si="31"/>
        <v>0.04</v>
      </c>
      <c r="G109">
        <f t="shared" si="32"/>
        <v>0.4104878048780487</v>
      </c>
      <c r="H109">
        <f t="shared" si="33"/>
        <v>0.28951219512195125</v>
      </c>
      <c r="I109">
        <v>13</v>
      </c>
      <c r="J109">
        <f t="shared" si="28"/>
        <v>9.6407560975609758</v>
      </c>
      <c r="K109">
        <f t="shared" si="34"/>
        <v>0.28951219512195125</v>
      </c>
      <c r="L109">
        <f t="shared" si="35"/>
        <v>0.04</v>
      </c>
      <c r="M109">
        <f t="shared" si="29"/>
        <v>0.41048780487804881</v>
      </c>
      <c r="N109">
        <f t="shared" si="36"/>
        <v>0.70000000000000007</v>
      </c>
      <c r="O109">
        <f t="shared" si="42"/>
        <v>0</v>
      </c>
      <c r="P109">
        <f t="shared" si="37"/>
        <v>0</v>
      </c>
      <c r="Q109">
        <f t="shared" si="38"/>
        <v>0</v>
      </c>
      <c r="R109">
        <f t="shared" si="39"/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f t="shared" si="40"/>
        <v>9.6407560975609758</v>
      </c>
      <c r="Y109">
        <f t="shared" si="41"/>
        <v>0.33660000000000001</v>
      </c>
      <c r="AA109">
        <f t="shared" si="30"/>
        <v>0</v>
      </c>
    </row>
    <row r="110" spans="5:27" x14ac:dyDescent="0.25">
      <c r="E110">
        <v>0.9</v>
      </c>
      <c r="F110">
        <f t="shared" si="31"/>
        <v>0.04</v>
      </c>
      <c r="G110">
        <f t="shared" si="32"/>
        <v>0.53487804878048772</v>
      </c>
      <c r="H110">
        <f t="shared" si="33"/>
        <v>0.3651219512195123</v>
      </c>
      <c r="I110">
        <v>13</v>
      </c>
      <c r="J110">
        <f t="shared" si="28"/>
        <v>12.158560975609758</v>
      </c>
      <c r="K110">
        <f t="shared" si="34"/>
        <v>0.3651219512195123</v>
      </c>
      <c r="L110">
        <f t="shared" si="35"/>
        <v>0.04</v>
      </c>
      <c r="M110">
        <f t="shared" si="29"/>
        <v>0.53487804878048806</v>
      </c>
      <c r="N110">
        <f t="shared" si="36"/>
        <v>0.90000000000000036</v>
      </c>
      <c r="O110">
        <f t="shared" si="42"/>
        <v>0</v>
      </c>
      <c r="P110">
        <f t="shared" si="37"/>
        <v>0</v>
      </c>
      <c r="Q110">
        <f t="shared" si="38"/>
        <v>0</v>
      </c>
      <c r="R110">
        <f t="shared" si="39"/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f t="shared" si="40"/>
        <v>12.158560975609758</v>
      </c>
      <c r="Y110">
        <f t="shared" si="41"/>
        <v>0.43860000000000016</v>
      </c>
      <c r="AA110">
        <f t="shared" si="30"/>
        <v>0</v>
      </c>
    </row>
    <row r="111" spans="5:27" x14ac:dyDescent="0.25">
      <c r="E111">
        <v>1.1000000000000001</v>
      </c>
      <c r="F111">
        <f t="shared" si="31"/>
        <v>0.04</v>
      </c>
      <c r="G111">
        <f t="shared" si="32"/>
        <v>0.65926829268292697</v>
      </c>
      <c r="H111">
        <f t="shared" si="33"/>
        <v>0.44073170731707312</v>
      </c>
      <c r="I111">
        <v>13</v>
      </c>
      <c r="J111">
        <f t="shared" si="28"/>
        <v>13</v>
      </c>
      <c r="K111">
        <f t="shared" si="34"/>
        <v>0.39039039039039042</v>
      </c>
      <c r="L111">
        <f t="shared" si="35"/>
        <v>0.04</v>
      </c>
      <c r="M111">
        <f t="shared" si="29"/>
        <v>0.57644870677128746</v>
      </c>
      <c r="N111">
        <f t="shared" si="36"/>
        <v>0.96683909716167782</v>
      </c>
      <c r="O111">
        <f t="shared" si="42"/>
        <v>0.13316090283832227</v>
      </c>
      <c r="P111">
        <f t="shared" si="37"/>
        <v>2.4358701738717486E-2</v>
      </c>
      <c r="Q111">
        <f t="shared" si="38"/>
        <v>0.10880220109960478</v>
      </c>
      <c r="R111">
        <f t="shared" si="39"/>
        <v>7.2534800733069851E-2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f t="shared" si="40"/>
        <v>13</v>
      </c>
      <c r="Y111">
        <f t="shared" si="41"/>
        <v>0.49266207497820402</v>
      </c>
      <c r="AA111">
        <f t="shared" si="30"/>
        <v>0.12105536621665659</v>
      </c>
    </row>
    <row r="112" spans="5:27" x14ac:dyDescent="0.25">
      <c r="E112">
        <v>1.3</v>
      </c>
      <c r="F112">
        <f t="shared" si="31"/>
        <v>0.04</v>
      </c>
      <c r="G112">
        <f t="shared" si="32"/>
        <v>0.78365853658536588</v>
      </c>
      <c r="H112">
        <f t="shared" si="33"/>
        <v>0.51634146341463416</v>
      </c>
      <c r="I112">
        <v>13</v>
      </c>
      <c r="J112">
        <f t="shared" si="28"/>
        <v>13</v>
      </c>
      <c r="K112">
        <f t="shared" si="34"/>
        <v>0.39039039039039042</v>
      </c>
      <c r="L112">
        <f t="shared" si="35"/>
        <v>0.04</v>
      </c>
      <c r="M112">
        <f t="shared" si="29"/>
        <v>0.57644870677128746</v>
      </c>
      <c r="N112">
        <f t="shared" si="36"/>
        <v>0.96683909716167782</v>
      </c>
      <c r="O112">
        <f t="shared" si="42"/>
        <v>0.33316090283832223</v>
      </c>
      <c r="P112">
        <f t="shared" si="37"/>
        <v>6.0944067592376014E-2</v>
      </c>
      <c r="Q112">
        <f t="shared" si="38"/>
        <v>0.2722168352459462</v>
      </c>
      <c r="R112">
        <f t="shared" si="39"/>
        <v>0.18147789016396412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f t="shared" si="40"/>
        <v>13</v>
      </c>
      <c r="Y112">
        <f t="shared" si="41"/>
        <v>0.52266207497820405</v>
      </c>
      <c r="AA112">
        <f t="shared" si="30"/>
        <v>0.25627761756794015</v>
      </c>
    </row>
    <row r="113" spans="5:27" x14ac:dyDescent="0.25">
      <c r="E113">
        <v>1.3</v>
      </c>
      <c r="F113">
        <f t="shared" si="31"/>
        <v>0.04</v>
      </c>
      <c r="G113">
        <f t="shared" si="32"/>
        <v>0.78365853658536588</v>
      </c>
      <c r="H113">
        <f t="shared" si="33"/>
        <v>0.51634146341463416</v>
      </c>
      <c r="I113">
        <v>13</v>
      </c>
      <c r="J113">
        <f t="shared" si="28"/>
        <v>13</v>
      </c>
      <c r="K113">
        <f t="shared" si="34"/>
        <v>0.39039039039039042</v>
      </c>
      <c r="L113">
        <f t="shared" si="35"/>
        <v>0.04</v>
      </c>
      <c r="M113">
        <f t="shared" si="29"/>
        <v>0.57644870677128746</v>
      </c>
      <c r="N113">
        <f t="shared" si="36"/>
        <v>0.96683909716167782</v>
      </c>
      <c r="O113">
        <f t="shared" si="42"/>
        <v>0.33316090283832223</v>
      </c>
      <c r="P113">
        <f t="shared" si="37"/>
        <v>6.0944067592376014E-2</v>
      </c>
      <c r="Q113">
        <f t="shared" si="38"/>
        <v>0.2722168352459462</v>
      </c>
      <c r="R113">
        <f t="shared" si="39"/>
        <v>0.18147789016396412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f t="shared" si="40"/>
        <v>13</v>
      </c>
      <c r="Y113">
        <f t="shared" si="41"/>
        <v>0.52266207497820405</v>
      </c>
      <c r="AA113">
        <f t="shared" si="30"/>
        <v>0.25627761756794015</v>
      </c>
    </row>
    <row r="114" spans="5:27" x14ac:dyDescent="0.25">
      <c r="E114">
        <v>0.1</v>
      </c>
      <c r="F114">
        <f t="shared" si="31"/>
        <v>0.04</v>
      </c>
      <c r="G114">
        <f t="shared" si="32"/>
        <v>3.7317073170731706E-2</v>
      </c>
      <c r="H114">
        <f t="shared" si="33"/>
        <v>6.2682926829268293E-2</v>
      </c>
      <c r="I114">
        <v>14</v>
      </c>
      <c r="J114">
        <f t="shared" si="28"/>
        <v>2.0873414634146341</v>
      </c>
      <c r="K114">
        <f t="shared" si="34"/>
        <v>6.2682926829268293E-2</v>
      </c>
      <c r="L114">
        <f t="shared" si="35"/>
        <v>0.04</v>
      </c>
      <c r="M114">
        <f t="shared" si="29"/>
        <v>3.7317073170731706E-2</v>
      </c>
      <c r="N114">
        <f t="shared" si="36"/>
        <v>0.1</v>
      </c>
      <c r="O114">
        <f t="shared" si="42"/>
        <v>0</v>
      </c>
      <c r="P114">
        <f t="shared" si="37"/>
        <v>0</v>
      </c>
      <c r="Q114">
        <f t="shared" si="38"/>
        <v>0</v>
      </c>
      <c r="R114">
        <f t="shared" si="39"/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f t="shared" si="40"/>
        <v>2.0873414634146341</v>
      </c>
      <c r="Y114">
        <f t="shared" si="41"/>
        <v>3.0600000000000002E-2</v>
      </c>
      <c r="AA114">
        <f t="shared" si="30"/>
        <v>0</v>
      </c>
    </row>
    <row r="115" spans="5:27" x14ac:dyDescent="0.25">
      <c r="E115">
        <v>0.3</v>
      </c>
      <c r="F115">
        <f t="shared" si="31"/>
        <v>0.04</v>
      </c>
      <c r="G115">
        <f t="shared" si="32"/>
        <v>0.16170731707317071</v>
      </c>
      <c r="H115">
        <f t="shared" si="33"/>
        <v>0.13829268292682928</v>
      </c>
      <c r="I115">
        <v>14</v>
      </c>
      <c r="J115">
        <f t="shared" si="28"/>
        <v>4.6051463414634144</v>
      </c>
      <c r="K115">
        <f t="shared" si="34"/>
        <v>0.13829268292682928</v>
      </c>
      <c r="L115">
        <f t="shared" si="35"/>
        <v>0.04</v>
      </c>
      <c r="M115">
        <f t="shared" si="29"/>
        <v>0.16170731707317074</v>
      </c>
      <c r="N115">
        <f t="shared" si="36"/>
        <v>0.30000000000000004</v>
      </c>
      <c r="O115">
        <f t="shared" si="42"/>
        <v>0</v>
      </c>
      <c r="P115">
        <f t="shared" si="37"/>
        <v>0</v>
      </c>
      <c r="Q115">
        <f t="shared" si="38"/>
        <v>0</v>
      </c>
      <c r="R115">
        <f t="shared" si="39"/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f t="shared" si="40"/>
        <v>4.6051463414634144</v>
      </c>
      <c r="Y115">
        <f t="shared" si="41"/>
        <v>0.13260000000000002</v>
      </c>
      <c r="AA115">
        <f t="shared" si="30"/>
        <v>0</v>
      </c>
    </row>
    <row r="116" spans="5:27" x14ac:dyDescent="0.25">
      <c r="E116">
        <v>0.5</v>
      </c>
      <c r="F116">
        <f t="shared" si="31"/>
        <v>0.04</v>
      </c>
      <c r="G116">
        <f t="shared" si="32"/>
        <v>0.28609756097560973</v>
      </c>
      <c r="H116">
        <f t="shared" si="33"/>
        <v>0.21390243902439027</v>
      </c>
      <c r="I116">
        <v>14</v>
      </c>
      <c r="J116">
        <f t="shared" si="28"/>
        <v>7.1229512195121956</v>
      </c>
      <c r="K116">
        <f t="shared" si="34"/>
        <v>0.21390243902439027</v>
      </c>
      <c r="L116">
        <f t="shared" si="35"/>
        <v>0.04</v>
      </c>
      <c r="M116">
        <f t="shared" si="29"/>
        <v>0.28609756097560979</v>
      </c>
      <c r="N116">
        <f t="shared" si="36"/>
        <v>0.5</v>
      </c>
      <c r="O116">
        <f t="shared" si="42"/>
        <v>0</v>
      </c>
      <c r="P116">
        <f t="shared" si="37"/>
        <v>0</v>
      </c>
      <c r="Q116">
        <f t="shared" si="38"/>
        <v>0</v>
      </c>
      <c r="R116">
        <f t="shared" si="39"/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f t="shared" si="40"/>
        <v>7.1229512195121956</v>
      </c>
      <c r="Y116">
        <f t="shared" si="41"/>
        <v>0.2346</v>
      </c>
      <c r="AA116">
        <f t="shared" si="30"/>
        <v>0</v>
      </c>
    </row>
    <row r="117" spans="5:27" x14ac:dyDescent="0.25">
      <c r="E117">
        <v>0.7</v>
      </c>
      <c r="F117">
        <f t="shared" si="31"/>
        <v>0.04</v>
      </c>
      <c r="G117">
        <f t="shared" si="32"/>
        <v>0.4104878048780487</v>
      </c>
      <c r="H117">
        <f t="shared" si="33"/>
        <v>0.28951219512195125</v>
      </c>
      <c r="I117">
        <v>14</v>
      </c>
      <c r="J117">
        <f t="shared" si="28"/>
        <v>9.6407560975609758</v>
      </c>
      <c r="K117">
        <f t="shared" si="34"/>
        <v>0.28951219512195125</v>
      </c>
      <c r="L117">
        <f t="shared" si="35"/>
        <v>0.04</v>
      </c>
      <c r="M117">
        <f t="shared" si="29"/>
        <v>0.41048780487804881</v>
      </c>
      <c r="N117">
        <f t="shared" si="36"/>
        <v>0.70000000000000007</v>
      </c>
      <c r="O117">
        <f t="shared" si="42"/>
        <v>0</v>
      </c>
      <c r="P117">
        <f t="shared" si="37"/>
        <v>0</v>
      </c>
      <c r="Q117">
        <f t="shared" si="38"/>
        <v>0</v>
      </c>
      <c r="R117">
        <f t="shared" si="39"/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f t="shared" si="40"/>
        <v>9.6407560975609758</v>
      </c>
      <c r="Y117">
        <f t="shared" si="41"/>
        <v>0.33660000000000001</v>
      </c>
      <c r="AA117">
        <f t="shared" si="30"/>
        <v>0</v>
      </c>
    </row>
    <row r="118" spans="5:27" x14ac:dyDescent="0.25">
      <c r="E118">
        <v>0.9</v>
      </c>
      <c r="F118">
        <f t="shared" si="31"/>
        <v>0.04</v>
      </c>
      <c r="G118">
        <f t="shared" si="32"/>
        <v>0.53487804878048772</v>
      </c>
      <c r="H118">
        <f t="shared" si="33"/>
        <v>0.3651219512195123</v>
      </c>
      <c r="I118">
        <v>14</v>
      </c>
      <c r="J118">
        <f t="shared" si="28"/>
        <v>12.158560975609758</v>
      </c>
      <c r="K118">
        <f t="shared" si="34"/>
        <v>0.3651219512195123</v>
      </c>
      <c r="L118">
        <f t="shared" si="35"/>
        <v>0.04</v>
      </c>
      <c r="M118">
        <f t="shared" si="29"/>
        <v>0.53487804878048806</v>
      </c>
      <c r="N118">
        <f t="shared" si="36"/>
        <v>0.90000000000000036</v>
      </c>
      <c r="O118">
        <f t="shared" si="42"/>
        <v>0</v>
      </c>
      <c r="P118">
        <f t="shared" si="37"/>
        <v>0</v>
      </c>
      <c r="Q118">
        <f t="shared" si="38"/>
        <v>0</v>
      </c>
      <c r="R118">
        <f t="shared" si="39"/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f t="shared" si="40"/>
        <v>12.158560975609758</v>
      </c>
      <c r="Y118">
        <f t="shared" si="41"/>
        <v>0.43860000000000016</v>
      </c>
      <c r="AA118">
        <f t="shared" si="30"/>
        <v>0</v>
      </c>
    </row>
    <row r="119" spans="5:27" x14ac:dyDescent="0.25">
      <c r="E119">
        <v>1.1000000000000001</v>
      </c>
      <c r="F119">
        <f t="shared" si="31"/>
        <v>0.04</v>
      </c>
      <c r="G119">
        <f t="shared" si="32"/>
        <v>0.65926829268292697</v>
      </c>
      <c r="H119">
        <f t="shared" si="33"/>
        <v>0.44073170731707312</v>
      </c>
      <c r="I119">
        <v>14</v>
      </c>
      <c r="J119">
        <f t="shared" si="28"/>
        <v>14</v>
      </c>
      <c r="K119">
        <f t="shared" si="34"/>
        <v>0.42042042042042044</v>
      </c>
      <c r="L119">
        <f t="shared" si="35"/>
        <v>0.04</v>
      </c>
      <c r="M119">
        <f t="shared" si="29"/>
        <v>0.62585294972391747</v>
      </c>
      <c r="N119">
        <f t="shared" si="36"/>
        <v>1.0462733701443379</v>
      </c>
      <c r="O119">
        <f t="shared" si="42"/>
        <v>5.3726629855662233E-2</v>
      </c>
      <c r="P119">
        <f t="shared" si="37"/>
        <v>9.8280420467674809E-3</v>
      </c>
      <c r="Q119">
        <f t="shared" si="38"/>
        <v>4.3898587808894753E-2</v>
      </c>
      <c r="R119">
        <f t="shared" si="39"/>
        <v>2.9265725205929835E-2</v>
      </c>
      <c r="S119">
        <v>0</v>
      </c>
      <c r="T119">
        <v>0</v>
      </c>
      <c r="U119">
        <v>0</v>
      </c>
      <c r="V119">
        <v>0</v>
      </c>
      <c r="W119">
        <v>0</v>
      </c>
      <c r="X119">
        <f t="shared" si="40"/>
        <v>14</v>
      </c>
      <c r="Y119">
        <f t="shared" si="41"/>
        <v>0.52125841325196165</v>
      </c>
      <c r="AA119">
        <f t="shared" si="30"/>
        <v>4.8842390777874757E-2</v>
      </c>
    </row>
    <row r="120" spans="5:27" x14ac:dyDescent="0.25">
      <c r="E120">
        <v>1.3</v>
      </c>
      <c r="F120">
        <f t="shared" si="31"/>
        <v>0.04</v>
      </c>
      <c r="G120">
        <f t="shared" si="32"/>
        <v>0.78365853658536588</v>
      </c>
      <c r="H120">
        <f t="shared" si="33"/>
        <v>0.51634146341463416</v>
      </c>
      <c r="I120">
        <v>14</v>
      </c>
      <c r="J120">
        <f t="shared" si="28"/>
        <v>14</v>
      </c>
      <c r="K120">
        <f t="shared" si="34"/>
        <v>0.42042042042042044</v>
      </c>
      <c r="L120">
        <f t="shared" si="35"/>
        <v>0.04</v>
      </c>
      <c r="M120">
        <f t="shared" si="29"/>
        <v>0.62585294972391747</v>
      </c>
      <c r="N120">
        <f t="shared" si="36"/>
        <v>1.0462733701443379</v>
      </c>
      <c r="O120">
        <f t="shared" si="42"/>
        <v>0.25372662985566219</v>
      </c>
      <c r="P120">
        <f t="shared" si="37"/>
        <v>4.6413407900426001E-2</v>
      </c>
      <c r="Q120">
        <f t="shared" si="38"/>
        <v>0.20731322195523619</v>
      </c>
      <c r="R120">
        <f t="shared" si="39"/>
        <v>0.13820881463682411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f t="shared" si="40"/>
        <v>14</v>
      </c>
      <c r="Y120">
        <f t="shared" si="41"/>
        <v>0.55125841325196168</v>
      </c>
      <c r="AA120">
        <f t="shared" si="30"/>
        <v>0.19517433065820167</v>
      </c>
    </row>
    <row r="121" spans="5:27" x14ac:dyDescent="0.25">
      <c r="E121">
        <v>1.3</v>
      </c>
      <c r="F121">
        <f t="shared" si="31"/>
        <v>0.04</v>
      </c>
      <c r="G121">
        <f t="shared" si="32"/>
        <v>0.78365853658536588</v>
      </c>
      <c r="H121">
        <f t="shared" si="33"/>
        <v>0.51634146341463416</v>
      </c>
      <c r="I121">
        <v>14</v>
      </c>
      <c r="J121">
        <f t="shared" si="28"/>
        <v>14</v>
      </c>
      <c r="K121">
        <f t="shared" si="34"/>
        <v>0.42042042042042044</v>
      </c>
      <c r="L121">
        <f t="shared" si="35"/>
        <v>0.04</v>
      </c>
      <c r="M121">
        <f t="shared" si="29"/>
        <v>0.62585294972391747</v>
      </c>
      <c r="N121">
        <f t="shared" si="36"/>
        <v>1.0462733701443379</v>
      </c>
      <c r="O121">
        <f t="shared" si="42"/>
        <v>0.25372662985566219</v>
      </c>
      <c r="P121">
        <f t="shared" si="37"/>
        <v>4.6413407900426001E-2</v>
      </c>
      <c r="Q121">
        <f t="shared" si="38"/>
        <v>0.20731322195523619</v>
      </c>
      <c r="R121">
        <f t="shared" si="39"/>
        <v>0.13820881463682411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f t="shared" si="40"/>
        <v>14</v>
      </c>
      <c r="Y121">
        <f t="shared" si="41"/>
        <v>0.55125841325196168</v>
      </c>
      <c r="AA121">
        <f t="shared" si="30"/>
        <v>0.19517433065820167</v>
      </c>
    </row>
    <row r="122" spans="5:27" x14ac:dyDescent="0.25">
      <c r="E122">
        <v>0.1</v>
      </c>
      <c r="F122">
        <f t="shared" si="31"/>
        <v>0.04</v>
      </c>
      <c r="G122">
        <f t="shared" si="32"/>
        <v>3.7317073170731706E-2</v>
      </c>
      <c r="H122">
        <f t="shared" si="33"/>
        <v>6.2682926829268293E-2</v>
      </c>
      <c r="I122">
        <v>15</v>
      </c>
      <c r="J122">
        <f t="shared" si="28"/>
        <v>2.0873414634146341</v>
      </c>
      <c r="K122">
        <f t="shared" si="34"/>
        <v>6.2682926829268293E-2</v>
      </c>
      <c r="L122">
        <f t="shared" si="35"/>
        <v>0.04</v>
      </c>
      <c r="M122">
        <f t="shared" si="29"/>
        <v>3.7317073170731706E-2</v>
      </c>
      <c r="N122">
        <f t="shared" si="36"/>
        <v>0.1</v>
      </c>
      <c r="O122">
        <f t="shared" si="42"/>
        <v>0</v>
      </c>
      <c r="P122">
        <f t="shared" si="37"/>
        <v>0</v>
      </c>
      <c r="Q122">
        <f t="shared" si="38"/>
        <v>0</v>
      </c>
      <c r="R122">
        <f t="shared" si="39"/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f t="shared" si="40"/>
        <v>2.0873414634146341</v>
      </c>
      <c r="Y122">
        <f t="shared" si="41"/>
        <v>3.0600000000000002E-2</v>
      </c>
      <c r="AA122">
        <f t="shared" si="30"/>
        <v>0</v>
      </c>
    </row>
    <row r="123" spans="5:27" x14ac:dyDescent="0.25">
      <c r="E123">
        <v>0.3</v>
      </c>
      <c r="F123">
        <f t="shared" si="31"/>
        <v>0.04</v>
      </c>
      <c r="G123">
        <f t="shared" si="32"/>
        <v>0.16170731707317071</v>
      </c>
      <c r="H123">
        <f t="shared" si="33"/>
        <v>0.13829268292682928</v>
      </c>
      <c r="I123">
        <v>15</v>
      </c>
      <c r="J123">
        <f t="shared" si="28"/>
        <v>4.6051463414634144</v>
      </c>
      <c r="K123">
        <f t="shared" si="34"/>
        <v>0.13829268292682928</v>
      </c>
      <c r="L123">
        <f t="shared" si="35"/>
        <v>0.04</v>
      </c>
      <c r="M123">
        <f t="shared" si="29"/>
        <v>0.16170731707317074</v>
      </c>
      <c r="N123">
        <f t="shared" si="36"/>
        <v>0.30000000000000004</v>
      </c>
      <c r="O123">
        <f t="shared" si="42"/>
        <v>0</v>
      </c>
      <c r="P123">
        <f t="shared" si="37"/>
        <v>0</v>
      </c>
      <c r="Q123">
        <f t="shared" si="38"/>
        <v>0</v>
      </c>
      <c r="R123">
        <f t="shared" si="39"/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f t="shared" si="40"/>
        <v>4.6051463414634144</v>
      </c>
      <c r="Y123">
        <f t="shared" si="41"/>
        <v>0.13260000000000002</v>
      </c>
      <c r="AA123">
        <f t="shared" si="30"/>
        <v>0</v>
      </c>
    </row>
    <row r="124" spans="5:27" x14ac:dyDescent="0.25">
      <c r="E124">
        <v>0.5</v>
      </c>
      <c r="F124">
        <f t="shared" si="31"/>
        <v>0.04</v>
      </c>
      <c r="G124">
        <f t="shared" si="32"/>
        <v>0.28609756097560973</v>
      </c>
      <c r="H124">
        <f t="shared" si="33"/>
        <v>0.21390243902439027</v>
      </c>
      <c r="I124">
        <v>15</v>
      </c>
      <c r="J124">
        <f t="shared" si="28"/>
        <v>7.1229512195121956</v>
      </c>
      <c r="K124">
        <f t="shared" si="34"/>
        <v>0.21390243902439027</v>
      </c>
      <c r="L124">
        <f t="shared" si="35"/>
        <v>0.04</v>
      </c>
      <c r="M124">
        <f t="shared" si="29"/>
        <v>0.28609756097560979</v>
      </c>
      <c r="N124">
        <f t="shared" si="36"/>
        <v>0.5</v>
      </c>
      <c r="O124">
        <f t="shared" si="42"/>
        <v>0</v>
      </c>
      <c r="P124">
        <f t="shared" si="37"/>
        <v>0</v>
      </c>
      <c r="Q124">
        <f t="shared" si="38"/>
        <v>0</v>
      </c>
      <c r="R124">
        <f t="shared" si="39"/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f t="shared" si="40"/>
        <v>7.1229512195121956</v>
      </c>
      <c r="Y124">
        <f t="shared" si="41"/>
        <v>0.2346</v>
      </c>
      <c r="AA124">
        <f t="shared" si="30"/>
        <v>0</v>
      </c>
    </row>
    <row r="125" spans="5:27" x14ac:dyDescent="0.25">
      <c r="E125">
        <v>0.7</v>
      </c>
      <c r="F125">
        <f t="shared" si="31"/>
        <v>0.04</v>
      </c>
      <c r="G125">
        <f t="shared" si="32"/>
        <v>0.4104878048780487</v>
      </c>
      <c r="H125">
        <f t="shared" si="33"/>
        <v>0.28951219512195125</v>
      </c>
      <c r="I125">
        <v>15</v>
      </c>
      <c r="J125">
        <f t="shared" si="28"/>
        <v>9.6407560975609758</v>
      </c>
      <c r="K125">
        <f t="shared" si="34"/>
        <v>0.28951219512195125</v>
      </c>
      <c r="L125">
        <f t="shared" si="35"/>
        <v>0.04</v>
      </c>
      <c r="M125">
        <f t="shared" si="29"/>
        <v>0.41048780487804881</v>
      </c>
      <c r="N125">
        <f t="shared" si="36"/>
        <v>0.70000000000000007</v>
      </c>
      <c r="O125">
        <f t="shared" si="42"/>
        <v>0</v>
      </c>
      <c r="P125">
        <f t="shared" si="37"/>
        <v>0</v>
      </c>
      <c r="Q125">
        <f t="shared" si="38"/>
        <v>0</v>
      </c>
      <c r="R125">
        <f t="shared" si="39"/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f t="shared" si="40"/>
        <v>9.6407560975609758</v>
      </c>
      <c r="Y125">
        <f t="shared" si="41"/>
        <v>0.33660000000000001</v>
      </c>
      <c r="AA125">
        <f t="shared" si="30"/>
        <v>0</v>
      </c>
    </row>
    <row r="126" spans="5:27" x14ac:dyDescent="0.25">
      <c r="E126">
        <v>0.9</v>
      </c>
      <c r="F126">
        <f t="shared" si="31"/>
        <v>0.04</v>
      </c>
      <c r="G126">
        <f t="shared" si="32"/>
        <v>0.53487804878048772</v>
      </c>
      <c r="H126">
        <f t="shared" si="33"/>
        <v>0.3651219512195123</v>
      </c>
      <c r="I126">
        <v>15</v>
      </c>
      <c r="J126">
        <f t="shared" si="28"/>
        <v>12.158560975609758</v>
      </c>
      <c r="K126">
        <f t="shared" si="34"/>
        <v>0.3651219512195123</v>
      </c>
      <c r="L126">
        <f t="shared" si="35"/>
        <v>0.04</v>
      </c>
      <c r="M126">
        <f t="shared" si="29"/>
        <v>0.53487804878048806</v>
      </c>
      <c r="N126">
        <f t="shared" si="36"/>
        <v>0.90000000000000036</v>
      </c>
      <c r="O126">
        <f t="shared" si="42"/>
        <v>0</v>
      </c>
      <c r="P126">
        <f t="shared" si="37"/>
        <v>0</v>
      </c>
      <c r="Q126">
        <f t="shared" si="38"/>
        <v>0</v>
      </c>
      <c r="R126">
        <f t="shared" si="39"/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f t="shared" si="40"/>
        <v>12.158560975609758</v>
      </c>
      <c r="Y126">
        <f t="shared" si="41"/>
        <v>0.43860000000000016</v>
      </c>
      <c r="AA126">
        <f t="shared" si="30"/>
        <v>0</v>
      </c>
    </row>
    <row r="127" spans="5:27" x14ac:dyDescent="0.25">
      <c r="E127">
        <v>1.1000000000000001</v>
      </c>
      <c r="F127">
        <f t="shared" si="31"/>
        <v>0.04</v>
      </c>
      <c r="G127">
        <f t="shared" si="32"/>
        <v>0.65926829268292697</v>
      </c>
      <c r="H127">
        <f t="shared" si="33"/>
        <v>0.44073170731707312</v>
      </c>
      <c r="I127">
        <v>15</v>
      </c>
      <c r="J127">
        <f t="shared" si="28"/>
        <v>14.676365853658533</v>
      </c>
      <c r="K127">
        <f t="shared" si="34"/>
        <v>0.44073170731707312</v>
      </c>
      <c r="L127">
        <f t="shared" si="35"/>
        <v>0.04</v>
      </c>
      <c r="M127">
        <f t="shared" si="29"/>
        <v>0.65926829268292675</v>
      </c>
      <c r="N127">
        <f t="shared" si="36"/>
        <v>1.0999999999999999</v>
      </c>
      <c r="O127">
        <f t="shared" si="42"/>
        <v>0</v>
      </c>
      <c r="P127">
        <f t="shared" si="37"/>
        <v>0</v>
      </c>
      <c r="Q127">
        <f t="shared" si="38"/>
        <v>0</v>
      </c>
      <c r="R127">
        <f t="shared" si="39"/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f t="shared" si="40"/>
        <v>14.676365853658533</v>
      </c>
      <c r="Y127">
        <f t="shared" si="41"/>
        <v>0.54059999999999997</v>
      </c>
      <c r="AA127">
        <f t="shared" si="30"/>
        <v>0</v>
      </c>
    </row>
    <row r="128" spans="5:27" x14ac:dyDescent="0.25">
      <c r="E128">
        <v>1.3</v>
      </c>
      <c r="F128">
        <f t="shared" si="31"/>
        <v>0.04</v>
      </c>
      <c r="G128">
        <f t="shared" si="32"/>
        <v>0.78365853658536588</v>
      </c>
      <c r="H128">
        <f t="shared" si="33"/>
        <v>0.51634146341463416</v>
      </c>
      <c r="I128">
        <v>15</v>
      </c>
      <c r="J128">
        <f t="shared" si="28"/>
        <v>15</v>
      </c>
      <c r="K128">
        <f t="shared" si="34"/>
        <v>0.45045045045045051</v>
      </c>
      <c r="L128">
        <f t="shared" si="35"/>
        <v>0.04</v>
      </c>
      <c r="M128">
        <f t="shared" si="29"/>
        <v>0.6752571926765476</v>
      </c>
      <c r="N128">
        <f t="shared" si="36"/>
        <v>1.1257076431269981</v>
      </c>
      <c r="O128">
        <f t="shared" si="42"/>
        <v>0.17429235687300193</v>
      </c>
      <c r="P128">
        <f t="shared" si="37"/>
        <v>3.1882748208475961E-2</v>
      </c>
      <c r="Q128">
        <f t="shared" si="38"/>
        <v>0.14240960866452596</v>
      </c>
      <c r="R128">
        <f t="shared" si="39"/>
        <v>9.4939739109683965E-2</v>
      </c>
      <c r="S128">
        <v>0</v>
      </c>
      <c r="T128">
        <v>0</v>
      </c>
      <c r="U128">
        <v>0</v>
      </c>
      <c r="V128">
        <v>0</v>
      </c>
      <c r="W128">
        <v>0</v>
      </c>
      <c r="X128">
        <f t="shared" si="40"/>
        <v>15</v>
      </c>
      <c r="Y128">
        <f t="shared" si="41"/>
        <v>0.5798547515257193</v>
      </c>
      <c r="AA128">
        <f t="shared" si="30"/>
        <v>0.13407104374846301</v>
      </c>
    </row>
    <row r="129" spans="5:27" x14ac:dyDescent="0.25">
      <c r="E129">
        <v>1.3</v>
      </c>
      <c r="F129">
        <f t="shared" si="31"/>
        <v>0.04</v>
      </c>
      <c r="G129">
        <f t="shared" si="32"/>
        <v>0.78365853658536588</v>
      </c>
      <c r="H129">
        <f t="shared" si="33"/>
        <v>0.51634146341463416</v>
      </c>
      <c r="I129">
        <v>15</v>
      </c>
      <c r="J129">
        <f t="shared" si="28"/>
        <v>15</v>
      </c>
      <c r="K129">
        <f t="shared" si="34"/>
        <v>0.45045045045045051</v>
      </c>
      <c r="L129">
        <f t="shared" si="35"/>
        <v>0.04</v>
      </c>
      <c r="M129">
        <f t="shared" si="29"/>
        <v>0.6752571926765476</v>
      </c>
      <c r="N129">
        <f t="shared" si="36"/>
        <v>1.1257076431269981</v>
      </c>
      <c r="O129">
        <f t="shared" si="42"/>
        <v>0.17429235687300193</v>
      </c>
      <c r="P129">
        <f t="shared" si="37"/>
        <v>3.1882748208475961E-2</v>
      </c>
      <c r="Q129">
        <f t="shared" si="38"/>
        <v>0.14240960866452596</v>
      </c>
      <c r="R129">
        <f t="shared" si="39"/>
        <v>9.4939739109683965E-2</v>
      </c>
      <c r="S129">
        <v>0</v>
      </c>
      <c r="T129">
        <v>0</v>
      </c>
      <c r="U129">
        <v>0</v>
      </c>
      <c r="V129">
        <v>0</v>
      </c>
      <c r="W129">
        <v>0</v>
      </c>
      <c r="X129">
        <f t="shared" si="40"/>
        <v>15</v>
      </c>
      <c r="Y129">
        <f t="shared" si="41"/>
        <v>0.5798547515257193</v>
      </c>
      <c r="AA129">
        <f t="shared" si="30"/>
        <v>0.13407104374846301</v>
      </c>
    </row>
    <row r="130" spans="5:27" x14ac:dyDescent="0.25">
      <c r="E130">
        <v>0.1</v>
      </c>
      <c r="F130">
        <f t="shared" ref="F130:F137" si="43">MIN(0.04,E130)</f>
        <v>0.04</v>
      </c>
      <c r="G130">
        <f t="shared" ref="G130:G137" si="44">(E130-F130)*$B$2*$B$3/$B$4</f>
        <v>3.7317073170731706E-2</v>
      </c>
      <c r="H130">
        <f t="shared" ref="H130:H137" si="45" xml:space="preserve"> E130-G130</f>
        <v>6.2682926829268293E-2</v>
      </c>
      <c r="I130">
        <v>15.6</v>
      </c>
      <c r="J130">
        <f t="shared" si="28"/>
        <v>2.0873414634146341</v>
      </c>
      <c r="K130">
        <f t="shared" ref="K130:K137" si="46" xml:space="preserve"> J130/$B$5</f>
        <v>6.2682926829268293E-2</v>
      </c>
      <c r="L130">
        <f t="shared" ref="L130:L137" si="47">MIN(0.04,K130)</f>
        <v>0.04</v>
      </c>
      <c r="M130">
        <f t="shared" si="29"/>
        <v>3.7317073170731706E-2</v>
      </c>
      <c r="N130">
        <f t="shared" ref="N130:N137" si="48" xml:space="preserve"> M130 + K130</f>
        <v>0.1</v>
      </c>
      <c r="O130">
        <f t="shared" ref="O130:O161" si="49" xml:space="preserve"> E130 - N130</f>
        <v>0</v>
      </c>
      <c r="P130">
        <f t="shared" ref="P130:P137" si="50">O130*$B$6*$B$3/$B$4</f>
        <v>0</v>
      </c>
      <c r="Q130">
        <f t="shared" ref="Q130:Q137" si="51" xml:space="preserve"> O130 - P130</f>
        <v>0</v>
      </c>
      <c r="R130">
        <f t="shared" ref="R130:R137" si="52" xml:space="preserve"> Q130*$B$7</f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f t="shared" ref="X130:X137" si="53">J130</f>
        <v>2.0873414634146341</v>
      </c>
      <c r="Y130">
        <f t="shared" ref="Y130:Y137" si="54" xml:space="preserve"> (N130-0.04)*$B$2 + O130 * $B$6</f>
        <v>3.0600000000000002E-2</v>
      </c>
      <c r="AA130">
        <f t="shared" si="30"/>
        <v>0</v>
      </c>
    </row>
    <row r="131" spans="5:27" x14ac:dyDescent="0.25">
      <c r="E131">
        <v>0.3</v>
      </c>
      <c r="F131">
        <f t="shared" si="43"/>
        <v>0.04</v>
      </c>
      <c r="G131">
        <f t="shared" si="44"/>
        <v>0.16170731707317071</v>
      </c>
      <c r="H131">
        <f t="shared" si="45"/>
        <v>0.13829268292682928</v>
      </c>
      <c r="I131">
        <v>15.6</v>
      </c>
      <c r="J131">
        <f t="shared" ref="J131:J137" si="55">MIN(H131*$B$5,I131)</f>
        <v>4.6051463414634144</v>
      </c>
      <c r="K131">
        <f t="shared" si="46"/>
        <v>0.13829268292682928</v>
      </c>
      <c r="L131">
        <f t="shared" si="47"/>
        <v>0.04</v>
      </c>
      <c r="M131">
        <f t="shared" ref="M131:M137" si="56">$B$2*$B$3/$B$4*(K131 - L131)/(1-$B$2*$B$3/$B$4)</f>
        <v>0.16170731707317074</v>
      </c>
      <c r="N131">
        <f t="shared" si="48"/>
        <v>0.30000000000000004</v>
      </c>
      <c r="O131">
        <f t="shared" si="49"/>
        <v>0</v>
      </c>
      <c r="P131">
        <f>O131*$B$6*$B$3/$B$4</f>
        <v>0</v>
      </c>
      <c r="Q131">
        <f t="shared" si="51"/>
        <v>0</v>
      </c>
      <c r="R131">
        <f t="shared" si="52"/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f t="shared" si="53"/>
        <v>4.6051463414634144</v>
      </c>
      <c r="Y131">
        <f t="shared" si="54"/>
        <v>0.13260000000000002</v>
      </c>
      <c r="AA131">
        <f t="shared" ref="AA131:AA137" si="57">O131/E131</f>
        <v>0</v>
      </c>
    </row>
    <row r="132" spans="5:27" x14ac:dyDescent="0.25">
      <c r="E132">
        <v>0.5</v>
      </c>
      <c r="F132">
        <f t="shared" si="43"/>
        <v>0.04</v>
      </c>
      <c r="G132">
        <f t="shared" si="44"/>
        <v>0.28609756097560973</v>
      </c>
      <c r="H132">
        <f t="shared" si="45"/>
        <v>0.21390243902439027</v>
      </c>
      <c r="I132">
        <v>15.6</v>
      </c>
      <c r="J132">
        <f t="shared" si="55"/>
        <v>7.1229512195121956</v>
      </c>
      <c r="K132">
        <f t="shared" si="46"/>
        <v>0.21390243902439027</v>
      </c>
      <c r="L132">
        <f t="shared" si="47"/>
        <v>0.04</v>
      </c>
      <c r="M132">
        <f t="shared" si="56"/>
        <v>0.28609756097560979</v>
      </c>
      <c r="N132">
        <f t="shared" si="48"/>
        <v>0.5</v>
      </c>
      <c r="O132">
        <f t="shared" si="49"/>
        <v>0</v>
      </c>
      <c r="P132">
        <f t="shared" si="50"/>
        <v>0</v>
      </c>
      <c r="Q132">
        <f t="shared" si="51"/>
        <v>0</v>
      </c>
      <c r="R132">
        <f t="shared" si="52"/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f t="shared" si="53"/>
        <v>7.1229512195121956</v>
      </c>
      <c r="Y132">
        <f t="shared" si="54"/>
        <v>0.2346</v>
      </c>
      <c r="AA132">
        <f t="shared" si="57"/>
        <v>0</v>
      </c>
    </row>
    <row r="133" spans="5:27" x14ac:dyDescent="0.25">
      <c r="E133">
        <v>0.7</v>
      </c>
      <c r="F133">
        <f t="shared" si="43"/>
        <v>0.04</v>
      </c>
      <c r="G133">
        <f t="shared" si="44"/>
        <v>0.4104878048780487</v>
      </c>
      <c r="H133">
        <f t="shared" si="45"/>
        <v>0.28951219512195125</v>
      </c>
      <c r="I133">
        <v>15.6</v>
      </c>
      <c r="J133">
        <f t="shared" si="55"/>
        <v>9.6407560975609758</v>
      </c>
      <c r="K133">
        <f t="shared" si="46"/>
        <v>0.28951219512195125</v>
      </c>
      <c r="L133">
        <f t="shared" si="47"/>
        <v>0.04</v>
      </c>
      <c r="M133">
        <f t="shared" si="56"/>
        <v>0.41048780487804881</v>
      </c>
      <c r="N133">
        <f t="shared" si="48"/>
        <v>0.70000000000000007</v>
      </c>
      <c r="O133">
        <f t="shared" si="49"/>
        <v>0</v>
      </c>
      <c r="P133">
        <f t="shared" si="50"/>
        <v>0</v>
      </c>
      <c r="Q133">
        <f t="shared" si="51"/>
        <v>0</v>
      </c>
      <c r="R133">
        <f t="shared" si="52"/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f t="shared" si="53"/>
        <v>9.6407560975609758</v>
      </c>
      <c r="Y133">
        <f t="shared" si="54"/>
        <v>0.33660000000000001</v>
      </c>
      <c r="AA133">
        <f t="shared" si="57"/>
        <v>0</v>
      </c>
    </row>
    <row r="134" spans="5:27" x14ac:dyDescent="0.25">
      <c r="E134">
        <v>0.9</v>
      </c>
      <c r="F134">
        <f t="shared" si="43"/>
        <v>0.04</v>
      </c>
      <c r="G134">
        <f t="shared" si="44"/>
        <v>0.53487804878048772</v>
      </c>
      <c r="H134">
        <f t="shared" si="45"/>
        <v>0.3651219512195123</v>
      </c>
      <c r="I134">
        <v>15.6</v>
      </c>
      <c r="J134">
        <f t="shared" si="55"/>
        <v>12.158560975609758</v>
      </c>
      <c r="K134">
        <f xml:space="preserve"> J134/$B$5</f>
        <v>0.3651219512195123</v>
      </c>
      <c r="L134">
        <f t="shared" si="47"/>
        <v>0.04</v>
      </c>
      <c r="M134">
        <f t="shared" si="56"/>
        <v>0.53487804878048806</v>
      </c>
      <c r="N134">
        <f t="shared" si="48"/>
        <v>0.90000000000000036</v>
      </c>
      <c r="O134">
        <f t="shared" si="49"/>
        <v>0</v>
      </c>
      <c r="P134">
        <f t="shared" si="50"/>
        <v>0</v>
      </c>
      <c r="Q134">
        <f t="shared" si="51"/>
        <v>0</v>
      </c>
      <c r="R134">
        <f t="shared" si="52"/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f t="shared" si="53"/>
        <v>12.158560975609758</v>
      </c>
      <c r="Y134">
        <f t="shared" si="54"/>
        <v>0.43860000000000016</v>
      </c>
      <c r="AA134">
        <f t="shared" si="57"/>
        <v>0</v>
      </c>
    </row>
    <row r="135" spans="5:27" x14ac:dyDescent="0.25">
      <c r="E135">
        <v>1.1000000000000001</v>
      </c>
      <c r="F135">
        <f t="shared" si="43"/>
        <v>0.04</v>
      </c>
      <c r="G135">
        <f t="shared" si="44"/>
        <v>0.65926829268292697</v>
      </c>
      <c r="H135">
        <f t="shared" si="45"/>
        <v>0.44073170731707312</v>
      </c>
      <c r="I135">
        <v>15.6</v>
      </c>
      <c r="J135">
        <f t="shared" si="55"/>
        <v>14.676365853658533</v>
      </c>
      <c r="K135">
        <f t="shared" si="46"/>
        <v>0.44073170731707312</v>
      </c>
      <c r="L135">
        <f t="shared" si="47"/>
        <v>0.04</v>
      </c>
      <c r="M135">
        <f t="shared" si="56"/>
        <v>0.65926829268292675</v>
      </c>
      <c r="N135">
        <f t="shared" si="48"/>
        <v>1.0999999999999999</v>
      </c>
      <c r="O135">
        <f t="shared" si="49"/>
        <v>0</v>
      </c>
      <c r="P135">
        <f t="shared" si="50"/>
        <v>0</v>
      </c>
      <c r="Q135">
        <f t="shared" si="51"/>
        <v>0</v>
      </c>
      <c r="R135">
        <f t="shared" si="52"/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f t="shared" si="53"/>
        <v>14.676365853658533</v>
      </c>
      <c r="Y135">
        <f t="shared" si="54"/>
        <v>0.54059999999999997</v>
      </c>
      <c r="AA135">
        <f t="shared" si="57"/>
        <v>0</v>
      </c>
    </row>
    <row r="136" spans="5:27" x14ac:dyDescent="0.25">
      <c r="E136">
        <v>1.3</v>
      </c>
      <c r="F136">
        <f t="shared" si="43"/>
        <v>0.04</v>
      </c>
      <c r="G136">
        <f t="shared" si="44"/>
        <v>0.78365853658536588</v>
      </c>
      <c r="H136">
        <f t="shared" si="45"/>
        <v>0.51634146341463416</v>
      </c>
      <c r="I136">
        <v>15.6</v>
      </c>
      <c r="J136">
        <f t="shared" si="55"/>
        <v>15.6</v>
      </c>
      <c r="K136">
        <f t="shared" si="46"/>
        <v>0.46846846846846851</v>
      </c>
      <c r="L136">
        <f t="shared" si="47"/>
        <v>0.04</v>
      </c>
      <c r="M136">
        <f t="shared" si="56"/>
        <v>0.7048997384481257</v>
      </c>
      <c r="N136">
        <f t="shared" si="48"/>
        <v>1.1733682069165943</v>
      </c>
      <c r="O136">
        <f t="shared" si="49"/>
        <v>0.12663179308340577</v>
      </c>
      <c r="P136">
        <f t="shared" si="50"/>
        <v>2.3164352393305932E-2</v>
      </c>
      <c r="Q136">
        <f t="shared" si="51"/>
        <v>0.10346744069009985</v>
      </c>
      <c r="R136">
        <f t="shared" si="52"/>
        <v>6.8978293793399897E-2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f t="shared" si="53"/>
        <v>15.6</v>
      </c>
      <c r="Y136">
        <f t="shared" si="54"/>
        <v>0.59701255448997392</v>
      </c>
      <c r="AA136">
        <f t="shared" si="57"/>
        <v>9.7409071602619829E-2</v>
      </c>
    </row>
    <row r="137" spans="5:27" x14ac:dyDescent="0.25">
      <c r="E137">
        <v>1.3</v>
      </c>
      <c r="F137">
        <f t="shared" si="43"/>
        <v>0.04</v>
      </c>
      <c r="G137">
        <f t="shared" si="44"/>
        <v>0.78365853658536588</v>
      </c>
      <c r="H137">
        <f t="shared" si="45"/>
        <v>0.51634146341463416</v>
      </c>
      <c r="I137">
        <v>15.6</v>
      </c>
      <c r="J137">
        <f t="shared" si="55"/>
        <v>15.6</v>
      </c>
      <c r="K137">
        <f t="shared" si="46"/>
        <v>0.46846846846846851</v>
      </c>
      <c r="L137">
        <f t="shared" si="47"/>
        <v>0.04</v>
      </c>
      <c r="M137">
        <f t="shared" si="56"/>
        <v>0.7048997384481257</v>
      </c>
      <c r="N137">
        <f t="shared" si="48"/>
        <v>1.1733682069165943</v>
      </c>
      <c r="O137">
        <f t="shared" si="49"/>
        <v>0.12663179308340577</v>
      </c>
      <c r="P137">
        <f t="shared" si="50"/>
        <v>2.3164352393305932E-2</v>
      </c>
      <c r="Q137">
        <f t="shared" si="51"/>
        <v>0.10346744069009985</v>
      </c>
      <c r="R137">
        <f t="shared" si="52"/>
        <v>6.8978293793399897E-2</v>
      </c>
      <c r="S137">
        <v>0</v>
      </c>
      <c r="T137">
        <v>0</v>
      </c>
      <c r="U137">
        <v>0</v>
      </c>
      <c r="V137">
        <v>0</v>
      </c>
      <c r="W137">
        <v>0</v>
      </c>
      <c r="X137">
        <f t="shared" si="53"/>
        <v>15.6</v>
      </c>
      <c r="Y137">
        <f t="shared" si="54"/>
        <v>0.59701255448997392</v>
      </c>
      <c r="AA137">
        <f t="shared" si="57"/>
        <v>9.7409071602619829E-2</v>
      </c>
    </row>
  </sheetData>
  <conditionalFormatting sqref="AA2:AA1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3F80E-32B8-4B8D-BF54-C42C49C767AB}">
  <dimension ref="A1:V120"/>
  <sheetViews>
    <sheetView workbookViewId="0">
      <selection activeCell="A18" activeCellId="11" sqref="A103 F103 A86 F86 F69 A69 F52 A52 F35 A35 F18 A18"/>
    </sheetView>
  </sheetViews>
  <sheetFormatPr defaultRowHeight="15" x14ac:dyDescent="0.25"/>
  <sheetData>
    <row r="1" spans="1:22" x14ac:dyDescent="0.25">
      <c r="A1" t="s">
        <v>0</v>
      </c>
      <c r="B1" t="s">
        <v>26</v>
      </c>
      <c r="C1" t="s">
        <v>1</v>
      </c>
      <c r="D1" t="s">
        <v>2</v>
      </c>
      <c r="E1" t="s">
        <v>25</v>
      </c>
      <c r="F1" t="s">
        <v>3</v>
      </c>
      <c r="G1" t="s">
        <v>4</v>
      </c>
      <c r="H1" t="s">
        <v>27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24</v>
      </c>
    </row>
    <row r="2" spans="1:22" x14ac:dyDescent="0.25">
      <c r="A2">
        <v>0.1</v>
      </c>
      <c r="B2">
        <v>0.04</v>
      </c>
      <c r="C2">
        <v>3.7317073170731706E-2</v>
      </c>
      <c r="D2">
        <v>6.2682926829268293E-2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0.1</v>
      </c>
      <c r="L2">
        <v>1.8292682926829264E-2</v>
      </c>
      <c r="M2">
        <v>8.1707317073170749E-2</v>
      </c>
      <c r="N2">
        <v>5.4471544715447164E-2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-5.400000000000002E-3</v>
      </c>
      <c r="V2">
        <v>1</v>
      </c>
    </row>
    <row r="3" spans="1:22" x14ac:dyDescent="0.25">
      <c r="A3">
        <v>0.1</v>
      </c>
      <c r="B3">
        <v>0.04</v>
      </c>
      <c r="C3">
        <v>3.7317073170731706E-2</v>
      </c>
      <c r="D3">
        <v>6.2682926829268293E-2</v>
      </c>
      <c r="E3">
        <v>1</v>
      </c>
      <c r="F3">
        <v>1</v>
      </c>
      <c r="G3">
        <v>3.0030030030030033E-2</v>
      </c>
      <c r="H3">
        <v>3.0030030030030033E-2</v>
      </c>
      <c r="I3">
        <v>0</v>
      </c>
      <c r="J3">
        <v>3.0030030030030033E-2</v>
      </c>
      <c r="K3">
        <v>6.9969969969969972E-2</v>
      </c>
      <c r="L3">
        <v>1.2799384750604261E-2</v>
      </c>
      <c r="M3">
        <v>5.7170585219365709E-2</v>
      </c>
      <c r="N3">
        <v>3.8113723479577137E-2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5.410810810810812E-3</v>
      </c>
      <c r="V3">
        <v>0.6996996996996997</v>
      </c>
    </row>
    <row r="4" spans="1:22" x14ac:dyDescent="0.25">
      <c r="A4">
        <v>0.1</v>
      </c>
      <c r="B4">
        <v>0.04</v>
      </c>
      <c r="C4">
        <v>3.7317073170731706E-2</v>
      </c>
      <c r="D4">
        <v>6.2682926829268293E-2</v>
      </c>
      <c r="E4">
        <v>2</v>
      </c>
      <c r="F4">
        <v>2</v>
      </c>
      <c r="G4">
        <v>6.0060060060060066E-2</v>
      </c>
      <c r="H4">
        <v>0.04</v>
      </c>
      <c r="I4">
        <v>3.3002034292356881E-2</v>
      </c>
      <c r="J4">
        <v>9.3062094352416941E-2</v>
      </c>
      <c r="K4">
        <v>6.9379056475830647E-3</v>
      </c>
      <c r="L4">
        <v>1.2691290818749507E-3</v>
      </c>
      <c r="M4">
        <v>5.6687765657081144E-3</v>
      </c>
      <c r="N4">
        <v>3.7791843771387426E-3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2.8102353966870101E-2</v>
      </c>
      <c r="V4">
        <v>6.9379056475830647E-2</v>
      </c>
    </row>
    <row r="5" spans="1:22" x14ac:dyDescent="0.25">
      <c r="A5">
        <v>0.1</v>
      </c>
      <c r="B5">
        <v>0.04</v>
      </c>
      <c r="C5">
        <v>3.7317073170731706E-2</v>
      </c>
      <c r="D5">
        <v>6.2682926829268293E-2</v>
      </c>
      <c r="E5">
        <v>3</v>
      </c>
      <c r="F5">
        <v>2.0873414634146341</v>
      </c>
      <c r="G5">
        <v>6.2682926829268293E-2</v>
      </c>
      <c r="H5">
        <v>0.04</v>
      </c>
      <c r="I5">
        <v>3.7317073170731706E-2</v>
      </c>
      <c r="J5">
        <v>0.1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2.0873414634146341</v>
      </c>
      <c r="U5">
        <v>3.0600000000000002E-2</v>
      </c>
      <c r="V5">
        <v>0</v>
      </c>
    </row>
    <row r="6" spans="1:22" x14ac:dyDescent="0.25">
      <c r="A6">
        <v>0.1</v>
      </c>
      <c r="B6">
        <v>0.04</v>
      </c>
      <c r="C6">
        <v>3.7317073170731706E-2</v>
      </c>
      <c r="D6">
        <v>6.2682926829268293E-2</v>
      </c>
      <c r="E6">
        <v>4</v>
      </c>
      <c r="F6">
        <v>2.0873414634146341</v>
      </c>
      <c r="G6">
        <v>6.2682926829268293E-2</v>
      </c>
      <c r="H6">
        <v>0.04</v>
      </c>
      <c r="I6">
        <v>3.7317073170731706E-2</v>
      </c>
      <c r="J6">
        <v>0.1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2.0873414634146341</v>
      </c>
      <c r="U6">
        <v>3.0600000000000002E-2</v>
      </c>
      <c r="V6">
        <v>0</v>
      </c>
    </row>
    <row r="7" spans="1:22" x14ac:dyDescent="0.25">
      <c r="A7">
        <v>0.1</v>
      </c>
      <c r="B7">
        <v>0.04</v>
      </c>
      <c r="C7">
        <v>3.7317073170731706E-2</v>
      </c>
      <c r="D7">
        <v>6.2682926829268293E-2</v>
      </c>
      <c r="E7">
        <v>5</v>
      </c>
      <c r="F7">
        <v>2.0873414634146341</v>
      </c>
      <c r="G7">
        <v>6.2682926829268293E-2</v>
      </c>
      <c r="H7">
        <v>0.04</v>
      </c>
      <c r="I7">
        <v>3.7317073170731706E-2</v>
      </c>
      <c r="J7">
        <v>0.1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2.0873414634146341</v>
      </c>
      <c r="U7">
        <v>3.0600000000000002E-2</v>
      </c>
      <c r="V7">
        <v>0</v>
      </c>
    </row>
    <row r="8" spans="1:22" x14ac:dyDescent="0.25">
      <c r="A8">
        <v>0.1</v>
      </c>
      <c r="B8">
        <v>0.04</v>
      </c>
      <c r="C8">
        <v>3.7317073170731706E-2</v>
      </c>
      <c r="D8">
        <v>6.2682926829268293E-2</v>
      </c>
      <c r="E8">
        <v>6</v>
      </c>
      <c r="F8">
        <v>2.0873414634146341</v>
      </c>
      <c r="G8">
        <v>6.2682926829268293E-2</v>
      </c>
      <c r="H8">
        <v>0.04</v>
      </c>
      <c r="I8">
        <v>3.7317073170731706E-2</v>
      </c>
      <c r="J8">
        <v>0.1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2.0873414634146341</v>
      </c>
      <c r="U8">
        <v>3.0600000000000002E-2</v>
      </c>
      <c r="V8">
        <v>0</v>
      </c>
    </row>
    <row r="9" spans="1:22" x14ac:dyDescent="0.25">
      <c r="A9">
        <v>0.1</v>
      </c>
      <c r="B9">
        <v>0.04</v>
      </c>
      <c r="C9">
        <v>3.7317073170731706E-2</v>
      </c>
      <c r="D9">
        <v>6.2682926829268293E-2</v>
      </c>
      <c r="E9">
        <v>7</v>
      </c>
      <c r="F9">
        <v>2.0873414634146341</v>
      </c>
      <c r="G9">
        <v>6.2682926829268293E-2</v>
      </c>
      <c r="H9">
        <v>0.04</v>
      </c>
      <c r="I9">
        <v>3.7317073170731706E-2</v>
      </c>
      <c r="J9">
        <v>0.1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2.0873414634146341</v>
      </c>
      <c r="U9">
        <v>3.0600000000000002E-2</v>
      </c>
      <c r="V9">
        <v>0</v>
      </c>
    </row>
    <row r="10" spans="1:22" x14ac:dyDescent="0.25">
      <c r="A10">
        <v>0.1</v>
      </c>
      <c r="B10">
        <v>0.04</v>
      </c>
      <c r="C10">
        <v>3.7317073170731706E-2</v>
      </c>
      <c r="D10">
        <v>6.2682926829268293E-2</v>
      </c>
      <c r="E10">
        <v>8</v>
      </c>
      <c r="F10">
        <v>2.0873414634146341</v>
      </c>
      <c r="G10">
        <v>6.2682926829268293E-2</v>
      </c>
      <c r="H10">
        <v>0.04</v>
      </c>
      <c r="I10">
        <v>3.7317073170731706E-2</v>
      </c>
      <c r="J10">
        <v>0.1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2.0873414634146341</v>
      </c>
      <c r="U10">
        <v>3.0600000000000002E-2</v>
      </c>
      <c r="V10">
        <v>0</v>
      </c>
    </row>
    <row r="11" spans="1:22" x14ac:dyDescent="0.25">
      <c r="A11">
        <v>0.1</v>
      </c>
      <c r="B11">
        <v>0.04</v>
      </c>
      <c r="C11">
        <v>3.7317073170731706E-2</v>
      </c>
      <c r="D11">
        <v>6.2682926829268293E-2</v>
      </c>
      <c r="E11">
        <v>9</v>
      </c>
      <c r="F11">
        <v>2.0873414634146341</v>
      </c>
      <c r="G11">
        <v>6.2682926829268293E-2</v>
      </c>
      <c r="H11">
        <v>0.04</v>
      </c>
      <c r="I11">
        <v>3.7317073170731706E-2</v>
      </c>
      <c r="J11">
        <v>0.1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2.0873414634146341</v>
      </c>
      <c r="U11">
        <v>3.0600000000000002E-2</v>
      </c>
      <c r="V11">
        <v>0</v>
      </c>
    </row>
    <row r="12" spans="1:22" x14ac:dyDescent="0.25">
      <c r="A12">
        <v>0.1</v>
      </c>
      <c r="B12">
        <v>0.04</v>
      </c>
      <c r="C12">
        <v>3.7317073170731706E-2</v>
      </c>
      <c r="D12">
        <v>6.2682926829268293E-2</v>
      </c>
      <c r="E12">
        <v>10</v>
      </c>
      <c r="F12">
        <v>2.0873414634146341</v>
      </c>
      <c r="G12">
        <v>6.2682926829268293E-2</v>
      </c>
      <c r="H12">
        <v>0.04</v>
      </c>
      <c r="I12">
        <v>3.7317073170731706E-2</v>
      </c>
      <c r="J12">
        <v>0.1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2.0873414634146341</v>
      </c>
      <c r="U12">
        <v>3.0600000000000002E-2</v>
      </c>
      <c r="V12">
        <v>0</v>
      </c>
    </row>
    <row r="13" spans="1:22" x14ac:dyDescent="0.25">
      <c r="A13">
        <v>0.1</v>
      </c>
      <c r="B13">
        <v>0.04</v>
      </c>
      <c r="C13">
        <v>3.7317073170731706E-2</v>
      </c>
      <c r="D13">
        <v>6.2682926829268293E-2</v>
      </c>
      <c r="E13">
        <v>11</v>
      </c>
      <c r="F13">
        <v>2.0873414634146341</v>
      </c>
      <c r="G13">
        <v>6.2682926829268293E-2</v>
      </c>
      <c r="H13">
        <v>0.04</v>
      </c>
      <c r="I13">
        <v>3.7317073170731706E-2</v>
      </c>
      <c r="J13">
        <v>0.1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2.0873414634146341</v>
      </c>
      <c r="U13">
        <v>3.0600000000000002E-2</v>
      </c>
      <c r="V13">
        <v>0</v>
      </c>
    </row>
    <row r="14" spans="1:22" x14ac:dyDescent="0.25">
      <c r="A14">
        <v>0.1</v>
      </c>
      <c r="B14">
        <v>0.04</v>
      </c>
      <c r="C14">
        <v>3.7317073170731706E-2</v>
      </c>
      <c r="D14">
        <v>6.2682926829268293E-2</v>
      </c>
      <c r="E14">
        <v>12</v>
      </c>
      <c r="F14">
        <v>2.0873414634146341</v>
      </c>
      <c r="G14">
        <v>6.2682926829268293E-2</v>
      </c>
      <c r="H14">
        <v>0.04</v>
      </c>
      <c r="I14">
        <v>3.7317073170731706E-2</v>
      </c>
      <c r="J14">
        <v>0.1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2.0873414634146341</v>
      </c>
      <c r="U14">
        <v>3.0600000000000002E-2</v>
      </c>
      <c r="V14">
        <v>0</v>
      </c>
    </row>
    <row r="15" spans="1:22" x14ac:dyDescent="0.25">
      <c r="A15">
        <v>0.1</v>
      </c>
      <c r="B15">
        <v>0.04</v>
      </c>
      <c r="C15">
        <v>3.7317073170731706E-2</v>
      </c>
      <c r="D15">
        <v>6.2682926829268293E-2</v>
      </c>
      <c r="E15">
        <v>13</v>
      </c>
      <c r="F15">
        <v>2.0873414634146341</v>
      </c>
      <c r="G15">
        <v>6.2682926829268293E-2</v>
      </c>
      <c r="H15">
        <v>0.04</v>
      </c>
      <c r="I15">
        <v>3.7317073170731706E-2</v>
      </c>
      <c r="J15">
        <v>0.1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2.0873414634146341</v>
      </c>
      <c r="U15">
        <v>3.0600000000000002E-2</v>
      </c>
      <c r="V15">
        <v>0</v>
      </c>
    </row>
    <row r="16" spans="1:22" x14ac:dyDescent="0.25">
      <c r="A16">
        <v>0.1</v>
      </c>
      <c r="B16">
        <v>0.04</v>
      </c>
      <c r="C16">
        <v>3.7317073170731706E-2</v>
      </c>
      <c r="D16">
        <v>6.2682926829268293E-2</v>
      </c>
      <c r="E16">
        <v>14</v>
      </c>
      <c r="F16">
        <v>2.0873414634146341</v>
      </c>
      <c r="G16">
        <v>6.2682926829268293E-2</v>
      </c>
      <c r="H16">
        <v>0.04</v>
      </c>
      <c r="I16">
        <v>3.7317073170731706E-2</v>
      </c>
      <c r="J16">
        <v>0.1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2.0873414634146341</v>
      </c>
      <c r="U16">
        <v>3.0600000000000002E-2</v>
      </c>
      <c r="V16">
        <v>0</v>
      </c>
    </row>
    <row r="17" spans="1:22" x14ac:dyDescent="0.25">
      <c r="A17">
        <v>0.1</v>
      </c>
      <c r="B17">
        <v>0.04</v>
      </c>
      <c r="C17">
        <v>3.7317073170731706E-2</v>
      </c>
      <c r="D17">
        <v>6.2682926829268293E-2</v>
      </c>
      <c r="E17">
        <v>15</v>
      </c>
      <c r="F17">
        <v>2.0873414634146341</v>
      </c>
      <c r="G17">
        <v>6.2682926829268293E-2</v>
      </c>
      <c r="H17">
        <v>0.04</v>
      </c>
      <c r="I17">
        <v>3.7317073170731706E-2</v>
      </c>
      <c r="J17">
        <v>0.1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2.0873414634146341</v>
      </c>
      <c r="U17">
        <v>3.0600000000000002E-2</v>
      </c>
      <c r="V17">
        <v>0</v>
      </c>
    </row>
    <row r="18" spans="1:22" s="1" customFormat="1" x14ac:dyDescent="0.25">
      <c r="A18" s="1">
        <v>0.1</v>
      </c>
      <c r="B18" s="1">
        <v>0.04</v>
      </c>
      <c r="C18" s="1">
        <v>3.7317073170731706E-2</v>
      </c>
      <c r="D18" s="1">
        <v>6.2682926829268293E-2</v>
      </c>
      <c r="E18" s="1">
        <v>15.6</v>
      </c>
      <c r="F18" s="1">
        <v>2.0873414634146341</v>
      </c>
      <c r="G18" s="1">
        <v>6.2682926829268293E-2</v>
      </c>
      <c r="H18" s="1">
        <v>0.04</v>
      </c>
      <c r="I18" s="1">
        <v>3.7317073170731706E-2</v>
      </c>
      <c r="J18" s="1">
        <v>0.1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2.0873414634146341</v>
      </c>
      <c r="U18" s="1">
        <v>3.0600000000000002E-2</v>
      </c>
      <c r="V18" s="1">
        <v>0</v>
      </c>
    </row>
    <row r="19" spans="1:22" x14ac:dyDescent="0.25">
      <c r="A19">
        <v>0.3</v>
      </c>
      <c r="B19">
        <v>0.04</v>
      </c>
      <c r="C19">
        <v>0.16170731707317071</v>
      </c>
      <c r="D19">
        <v>0.13829268292682928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0.3</v>
      </c>
      <c r="L19">
        <v>5.4878048780487798E-2</v>
      </c>
      <c r="M19">
        <v>0.24512195121951219</v>
      </c>
      <c r="N19">
        <v>0.16341463414634144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2.4599999999999997E-2</v>
      </c>
      <c r="V19">
        <v>1</v>
      </c>
    </row>
    <row r="20" spans="1:22" x14ac:dyDescent="0.25">
      <c r="A20">
        <v>0.3</v>
      </c>
      <c r="B20">
        <v>0.04</v>
      </c>
      <c r="C20">
        <v>0.16170731707317071</v>
      </c>
      <c r="D20">
        <v>0.13829268292682928</v>
      </c>
      <c r="E20">
        <v>1</v>
      </c>
      <c r="F20">
        <v>1</v>
      </c>
      <c r="G20">
        <v>3.0030030030030033E-2</v>
      </c>
      <c r="H20">
        <v>3.0030030030030033E-2</v>
      </c>
      <c r="I20">
        <v>0</v>
      </c>
      <c r="J20">
        <v>3.0030030030030033E-2</v>
      </c>
      <c r="K20">
        <v>0.26996996996996997</v>
      </c>
      <c r="L20">
        <v>4.9384750604262791E-2</v>
      </c>
      <c r="M20">
        <v>0.22058521936570719</v>
      </c>
      <c r="N20">
        <v>0.14705681291047146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3.5410810810810808E-2</v>
      </c>
      <c r="V20">
        <v>0.89989989989989994</v>
      </c>
    </row>
    <row r="21" spans="1:22" x14ac:dyDescent="0.25">
      <c r="A21">
        <v>0.3</v>
      </c>
      <c r="B21">
        <v>0.04</v>
      </c>
      <c r="C21">
        <v>0.16170731707317071</v>
      </c>
      <c r="D21">
        <v>0.13829268292682928</v>
      </c>
      <c r="E21">
        <v>2</v>
      </c>
      <c r="F21">
        <v>2</v>
      </c>
      <c r="G21">
        <v>6.0060060060060066E-2</v>
      </c>
      <c r="H21">
        <v>0.04</v>
      </c>
      <c r="I21">
        <v>3.3002034292356881E-2</v>
      </c>
      <c r="J21">
        <v>9.3062094352416941E-2</v>
      </c>
      <c r="K21">
        <v>0.20693790564758305</v>
      </c>
      <c r="L21">
        <v>3.7854494935533479E-2</v>
      </c>
      <c r="M21">
        <v>0.16908341071204958</v>
      </c>
      <c r="N21">
        <v>0.11272227380803304</v>
      </c>
      <c r="O21">
        <v>0</v>
      </c>
      <c r="P21">
        <v>0</v>
      </c>
      <c r="Q21">
        <v>0</v>
      </c>
      <c r="R21">
        <v>0</v>
      </c>
      <c r="S21">
        <v>0</v>
      </c>
      <c r="T21">
        <v>2</v>
      </c>
      <c r="U21">
        <v>5.8102353966870093E-2</v>
      </c>
      <c r="V21">
        <v>0.68979301882527688</v>
      </c>
    </row>
    <row r="22" spans="1:22" x14ac:dyDescent="0.25">
      <c r="A22">
        <v>0.3</v>
      </c>
      <c r="B22">
        <v>0.04</v>
      </c>
      <c r="C22">
        <v>0.16170731707317071</v>
      </c>
      <c r="D22">
        <v>0.13829268292682928</v>
      </c>
      <c r="E22">
        <v>3</v>
      </c>
      <c r="F22">
        <v>3</v>
      </c>
      <c r="G22">
        <v>9.00900900900901E-2</v>
      </c>
      <c r="H22">
        <v>0.04</v>
      </c>
      <c r="I22">
        <v>8.2406277244986934E-2</v>
      </c>
      <c r="J22">
        <v>0.17249636733507703</v>
      </c>
      <c r="K22">
        <v>0.12750363266492296</v>
      </c>
      <c r="L22">
        <v>2.3323835243583464E-2</v>
      </c>
      <c r="M22">
        <v>0.1041797974213395</v>
      </c>
      <c r="N22">
        <v>6.9453198280892997E-2</v>
      </c>
      <c r="O22">
        <v>0</v>
      </c>
      <c r="P22">
        <v>0</v>
      </c>
      <c r="Q22">
        <v>0</v>
      </c>
      <c r="R22">
        <v>0</v>
      </c>
      <c r="S22">
        <v>0</v>
      </c>
      <c r="T22">
        <v>3</v>
      </c>
      <c r="U22">
        <v>8.6698692240627734E-2</v>
      </c>
      <c r="V22">
        <v>0.42501210888307656</v>
      </c>
    </row>
    <row r="23" spans="1:22" x14ac:dyDescent="0.25">
      <c r="A23">
        <v>0.3</v>
      </c>
      <c r="B23">
        <v>0.04</v>
      </c>
      <c r="C23">
        <v>0.16170731707317071</v>
      </c>
      <c r="D23">
        <v>0.13829268292682928</v>
      </c>
      <c r="E23">
        <v>4</v>
      </c>
      <c r="F23">
        <v>4</v>
      </c>
      <c r="G23">
        <v>0.12012012012012013</v>
      </c>
      <c r="H23">
        <v>0.04</v>
      </c>
      <c r="I23">
        <v>0.13181052019761699</v>
      </c>
      <c r="J23">
        <v>0.25193064031773715</v>
      </c>
      <c r="K23">
        <v>4.8069359682262836E-2</v>
      </c>
      <c r="L23">
        <v>8.7931755516334458E-3</v>
      </c>
      <c r="M23">
        <v>3.9276184130629388E-2</v>
      </c>
      <c r="N23">
        <v>2.6184122753752925E-2</v>
      </c>
      <c r="O23">
        <v>0</v>
      </c>
      <c r="P23">
        <v>0</v>
      </c>
      <c r="Q23">
        <v>0</v>
      </c>
      <c r="R23">
        <v>0</v>
      </c>
      <c r="S23">
        <v>0</v>
      </c>
      <c r="T23">
        <v>4</v>
      </c>
      <c r="U23">
        <v>0.11529503051438536</v>
      </c>
      <c r="V23">
        <v>0.16023119894087612</v>
      </c>
    </row>
    <row r="24" spans="1:22" x14ac:dyDescent="0.25">
      <c r="A24">
        <v>0.3</v>
      </c>
      <c r="B24">
        <v>0.04</v>
      </c>
      <c r="C24">
        <v>0.16170731707317071</v>
      </c>
      <c r="D24">
        <v>0.13829268292682928</v>
      </c>
      <c r="E24">
        <v>5</v>
      </c>
      <c r="F24">
        <v>4.6051463414634144</v>
      </c>
      <c r="G24">
        <v>0.13829268292682928</v>
      </c>
      <c r="H24">
        <v>0.04</v>
      </c>
      <c r="I24">
        <v>0.16170731707317074</v>
      </c>
      <c r="J24">
        <v>0.30000000000000004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4.6051463414634144</v>
      </c>
      <c r="U24">
        <v>0.13260000000000002</v>
      </c>
      <c r="V24">
        <v>0</v>
      </c>
    </row>
    <row r="25" spans="1:22" x14ac:dyDescent="0.25">
      <c r="A25">
        <v>0.3</v>
      </c>
      <c r="B25">
        <v>0.04</v>
      </c>
      <c r="C25">
        <v>0.16170731707317071</v>
      </c>
      <c r="D25">
        <v>0.13829268292682928</v>
      </c>
      <c r="E25">
        <v>6</v>
      </c>
      <c r="F25">
        <v>4.6051463414634144</v>
      </c>
      <c r="G25">
        <v>0.13829268292682928</v>
      </c>
      <c r="H25">
        <v>0.04</v>
      </c>
      <c r="I25">
        <v>0.16170731707317074</v>
      </c>
      <c r="J25">
        <v>0.30000000000000004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4.6051463414634144</v>
      </c>
      <c r="U25">
        <v>0.13260000000000002</v>
      </c>
      <c r="V25">
        <v>0</v>
      </c>
    </row>
    <row r="26" spans="1:22" x14ac:dyDescent="0.25">
      <c r="A26">
        <v>0.3</v>
      </c>
      <c r="B26">
        <v>0.04</v>
      </c>
      <c r="C26">
        <v>0.16170731707317071</v>
      </c>
      <c r="D26">
        <v>0.13829268292682928</v>
      </c>
      <c r="E26">
        <v>7</v>
      </c>
      <c r="F26">
        <v>4.6051463414634144</v>
      </c>
      <c r="G26">
        <v>0.13829268292682928</v>
      </c>
      <c r="H26">
        <v>0.04</v>
      </c>
      <c r="I26">
        <v>0.16170731707317074</v>
      </c>
      <c r="J26">
        <v>0.30000000000000004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4.6051463414634144</v>
      </c>
      <c r="U26">
        <v>0.13260000000000002</v>
      </c>
      <c r="V26">
        <v>0</v>
      </c>
    </row>
    <row r="27" spans="1:22" x14ac:dyDescent="0.25">
      <c r="A27">
        <v>0.3</v>
      </c>
      <c r="B27">
        <v>0.04</v>
      </c>
      <c r="C27">
        <v>0.16170731707317071</v>
      </c>
      <c r="D27">
        <v>0.13829268292682928</v>
      </c>
      <c r="E27">
        <v>8</v>
      </c>
      <c r="F27">
        <v>4.6051463414634144</v>
      </c>
      <c r="G27">
        <v>0.13829268292682928</v>
      </c>
      <c r="H27">
        <v>0.04</v>
      </c>
      <c r="I27">
        <v>0.16170731707317074</v>
      </c>
      <c r="J27">
        <v>0.30000000000000004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4.6051463414634144</v>
      </c>
      <c r="U27">
        <v>0.13260000000000002</v>
      </c>
      <c r="V27">
        <v>0</v>
      </c>
    </row>
    <row r="28" spans="1:22" x14ac:dyDescent="0.25">
      <c r="A28">
        <v>0.3</v>
      </c>
      <c r="B28">
        <v>0.04</v>
      </c>
      <c r="C28">
        <v>0.16170731707317071</v>
      </c>
      <c r="D28">
        <v>0.13829268292682928</v>
      </c>
      <c r="E28">
        <v>9</v>
      </c>
      <c r="F28">
        <v>4.6051463414634144</v>
      </c>
      <c r="G28">
        <v>0.13829268292682928</v>
      </c>
      <c r="H28">
        <v>0.04</v>
      </c>
      <c r="I28">
        <v>0.16170731707317074</v>
      </c>
      <c r="J28">
        <v>0.30000000000000004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4.6051463414634144</v>
      </c>
      <c r="U28">
        <v>0.13260000000000002</v>
      </c>
      <c r="V28">
        <v>0</v>
      </c>
    </row>
    <row r="29" spans="1:22" x14ac:dyDescent="0.25">
      <c r="A29">
        <v>0.3</v>
      </c>
      <c r="B29">
        <v>0.04</v>
      </c>
      <c r="C29">
        <v>0.16170731707317071</v>
      </c>
      <c r="D29">
        <v>0.13829268292682928</v>
      </c>
      <c r="E29">
        <v>10</v>
      </c>
      <c r="F29">
        <v>4.6051463414634144</v>
      </c>
      <c r="G29">
        <v>0.13829268292682928</v>
      </c>
      <c r="H29">
        <v>0.04</v>
      </c>
      <c r="I29">
        <v>0.16170731707317074</v>
      </c>
      <c r="J29">
        <v>0.30000000000000004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4.6051463414634144</v>
      </c>
      <c r="U29">
        <v>0.13260000000000002</v>
      </c>
      <c r="V29">
        <v>0</v>
      </c>
    </row>
    <row r="30" spans="1:22" x14ac:dyDescent="0.25">
      <c r="A30">
        <v>0.3</v>
      </c>
      <c r="B30">
        <v>0.04</v>
      </c>
      <c r="C30">
        <v>0.16170731707317071</v>
      </c>
      <c r="D30">
        <v>0.13829268292682928</v>
      </c>
      <c r="E30">
        <v>11</v>
      </c>
      <c r="F30">
        <v>4.6051463414634144</v>
      </c>
      <c r="G30">
        <v>0.13829268292682928</v>
      </c>
      <c r="H30">
        <v>0.04</v>
      </c>
      <c r="I30">
        <v>0.16170731707317074</v>
      </c>
      <c r="J30">
        <v>0.30000000000000004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4.6051463414634144</v>
      </c>
      <c r="U30">
        <v>0.13260000000000002</v>
      </c>
      <c r="V30">
        <v>0</v>
      </c>
    </row>
    <row r="31" spans="1:22" x14ac:dyDescent="0.25">
      <c r="A31">
        <v>0.3</v>
      </c>
      <c r="B31">
        <v>0.04</v>
      </c>
      <c r="C31">
        <v>0.16170731707317071</v>
      </c>
      <c r="D31">
        <v>0.13829268292682928</v>
      </c>
      <c r="E31">
        <v>12</v>
      </c>
      <c r="F31">
        <v>4.6051463414634144</v>
      </c>
      <c r="G31">
        <v>0.13829268292682928</v>
      </c>
      <c r="H31">
        <v>0.04</v>
      </c>
      <c r="I31">
        <v>0.16170731707317074</v>
      </c>
      <c r="J31">
        <v>0.30000000000000004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4.6051463414634144</v>
      </c>
      <c r="U31">
        <v>0.13260000000000002</v>
      </c>
      <c r="V31">
        <v>0</v>
      </c>
    </row>
    <row r="32" spans="1:22" x14ac:dyDescent="0.25">
      <c r="A32">
        <v>0.3</v>
      </c>
      <c r="B32">
        <v>0.04</v>
      </c>
      <c r="C32">
        <v>0.16170731707317071</v>
      </c>
      <c r="D32">
        <v>0.13829268292682928</v>
      </c>
      <c r="E32">
        <v>13</v>
      </c>
      <c r="F32">
        <v>4.6051463414634144</v>
      </c>
      <c r="G32">
        <v>0.13829268292682928</v>
      </c>
      <c r="H32">
        <v>0.04</v>
      </c>
      <c r="I32">
        <v>0.16170731707317074</v>
      </c>
      <c r="J32">
        <v>0.30000000000000004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4.6051463414634144</v>
      </c>
      <c r="U32">
        <v>0.13260000000000002</v>
      </c>
      <c r="V32">
        <v>0</v>
      </c>
    </row>
    <row r="33" spans="1:22" x14ac:dyDescent="0.25">
      <c r="A33">
        <v>0.3</v>
      </c>
      <c r="B33">
        <v>0.04</v>
      </c>
      <c r="C33">
        <v>0.16170731707317071</v>
      </c>
      <c r="D33">
        <v>0.13829268292682928</v>
      </c>
      <c r="E33">
        <v>14</v>
      </c>
      <c r="F33">
        <v>4.6051463414634144</v>
      </c>
      <c r="G33">
        <v>0.13829268292682928</v>
      </c>
      <c r="H33">
        <v>0.04</v>
      </c>
      <c r="I33">
        <v>0.16170731707317074</v>
      </c>
      <c r="J33">
        <v>0.30000000000000004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4.6051463414634144</v>
      </c>
      <c r="U33">
        <v>0.13260000000000002</v>
      </c>
      <c r="V33">
        <v>0</v>
      </c>
    </row>
    <row r="34" spans="1:22" x14ac:dyDescent="0.25">
      <c r="A34">
        <v>0.3</v>
      </c>
      <c r="B34">
        <v>0.04</v>
      </c>
      <c r="C34">
        <v>0.16170731707317071</v>
      </c>
      <c r="D34">
        <v>0.13829268292682928</v>
      </c>
      <c r="E34">
        <v>15</v>
      </c>
      <c r="F34">
        <v>4.6051463414634144</v>
      </c>
      <c r="G34">
        <v>0.13829268292682928</v>
      </c>
      <c r="H34">
        <v>0.04</v>
      </c>
      <c r="I34">
        <v>0.16170731707317074</v>
      </c>
      <c r="J34">
        <v>0.30000000000000004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4.6051463414634144</v>
      </c>
      <c r="U34">
        <v>0.13260000000000002</v>
      </c>
      <c r="V34">
        <v>0</v>
      </c>
    </row>
    <row r="35" spans="1:22" s="1" customFormat="1" x14ac:dyDescent="0.25">
      <c r="A35" s="1">
        <v>0.3</v>
      </c>
      <c r="B35" s="1">
        <v>0.04</v>
      </c>
      <c r="C35" s="1">
        <v>0.16170731707317071</v>
      </c>
      <c r="D35" s="1">
        <v>0.13829268292682928</v>
      </c>
      <c r="E35" s="1">
        <v>15.6</v>
      </c>
      <c r="F35" s="1">
        <v>4.6051463414634144</v>
      </c>
      <c r="G35" s="1">
        <v>0.13829268292682928</v>
      </c>
      <c r="H35" s="1">
        <v>0.04</v>
      </c>
      <c r="I35" s="1">
        <v>0.16170731707317074</v>
      </c>
      <c r="J35" s="1">
        <v>0.30000000000000004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4.6051463414634144</v>
      </c>
      <c r="U35" s="1">
        <v>0.13260000000000002</v>
      </c>
      <c r="V35" s="1">
        <v>0</v>
      </c>
    </row>
    <row r="36" spans="1:22" x14ac:dyDescent="0.25">
      <c r="A36">
        <v>0.5</v>
      </c>
      <c r="B36">
        <v>0.04</v>
      </c>
      <c r="C36">
        <v>0.28609756097560973</v>
      </c>
      <c r="D36">
        <v>0.21390243902439027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0.5</v>
      </c>
      <c r="L36">
        <v>9.1463414634146339E-2</v>
      </c>
      <c r="M36">
        <v>0.40853658536585369</v>
      </c>
      <c r="N36">
        <v>0.27235772357723576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5.4599999999999996E-2</v>
      </c>
      <c r="V36">
        <v>1</v>
      </c>
    </row>
    <row r="37" spans="1:22" x14ac:dyDescent="0.25">
      <c r="A37">
        <v>0.5</v>
      </c>
      <c r="B37">
        <v>0.04</v>
      </c>
      <c r="C37">
        <v>0.28609756097560973</v>
      </c>
      <c r="D37">
        <v>0.21390243902439027</v>
      </c>
      <c r="E37">
        <v>1</v>
      </c>
      <c r="F37">
        <v>1</v>
      </c>
      <c r="G37">
        <v>3.0030030030030033E-2</v>
      </c>
      <c r="H37">
        <v>3.0030030030030033E-2</v>
      </c>
      <c r="I37">
        <v>0</v>
      </c>
      <c r="J37">
        <v>3.0030030030030033E-2</v>
      </c>
      <c r="K37">
        <v>0.46996996996996998</v>
      </c>
      <c r="L37">
        <v>8.5970116457921339E-2</v>
      </c>
      <c r="M37">
        <v>0.38399985351204863</v>
      </c>
      <c r="N37">
        <v>0.25599990234136571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6.5410810810810807E-2</v>
      </c>
      <c r="V37">
        <v>0.93993993993993996</v>
      </c>
    </row>
    <row r="38" spans="1:22" x14ac:dyDescent="0.25">
      <c r="A38">
        <v>0.5</v>
      </c>
      <c r="B38">
        <v>0.04</v>
      </c>
      <c r="C38">
        <v>0.28609756097560973</v>
      </c>
      <c r="D38">
        <v>0.21390243902439027</v>
      </c>
      <c r="E38">
        <v>2</v>
      </c>
      <c r="F38">
        <v>2</v>
      </c>
      <c r="G38">
        <v>6.0060060060060066E-2</v>
      </c>
      <c r="H38">
        <v>0.04</v>
      </c>
      <c r="I38">
        <v>3.3002034292356881E-2</v>
      </c>
      <c r="J38">
        <v>9.3062094352416941E-2</v>
      </c>
      <c r="K38">
        <v>0.40693790564758303</v>
      </c>
      <c r="L38">
        <v>7.4439860789192014E-2</v>
      </c>
      <c r="M38">
        <v>0.33249804485839102</v>
      </c>
      <c r="N38">
        <v>0.22166536323892733</v>
      </c>
      <c r="O38">
        <v>0</v>
      </c>
      <c r="P38">
        <v>0</v>
      </c>
      <c r="Q38">
        <v>0</v>
      </c>
      <c r="R38">
        <v>0</v>
      </c>
      <c r="S38">
        <v>0</v>
      </c>
      <c r="T38">
        <v>2</v>
      </c>
      <c r="U38">
        <v>8.8102353966870092E-2</v>
      </c>
      <c r="V38">
        <v>0.81387581129516606</v>
      </c>
    </row>
    <row r="39" spans="1:22" x14ac:dyDescent="0.25">
      <c r="A39">
        <v>0.5</v>
      </c>
      <c r="B39">
        <v>0.04</v>
      </c>
      <c r="C39">
        <v>0.28609756097560973</v>
      </c>
      <c r="D39">
        <v>0.21390243902439027</v>
      </c>
      <c r="E39">
        <v>3</v>
      </c>
      <c r="F39">
        <v>3</v>
      </c>
      <c r="G39">
        <v>9.00900900900901E-2</v>
      </c>
      <c r="H39">
        <v>0.04</v>
      </c>
      <c r="I39">
        <v>8.2406277244986934E-2</v>
      </c>
      <c r="J39">
        <v>0.17249636733507703</v>
      </c>
      <c r="K39">
        <v>0.32750363266492299</v>
      </c>
      <c r="L39">
        <v>5.9909201097242015E-2</v>
      </c>
      <c r="M39">
        <v>0.26759443156768098</v>
      </c>
      <c r="N39">
        <v>0.17839628771178731</v>
      </c>
      <c r="O39">
        <v>0</v>
      </c>
      <c r="P39">
        <v>0</v>
      </c>
      <c r="Q39">
        <v>0</v>
      </c>
      <c r="R39">
        <v>0</v>
      </c>
      <c r="S39">
        <v>0</v>
      </c>
      <c r="T39">
        <v>3</v>
      </c>
      <c r="U39">
        <v>0.11669869224062773</v>
      </c>
      <c r="V39">
        <v>0.65500726532984599</v>
      </c>
    </row>
    <row r="40" spans="1:22" x14ac:dyDescent="0.25">
      <c r="A40">
        <v>0.5</v>
      </c>
      <c r="B40">
        <v>0.04</v>
      </c>
      <c r="C40">
        <v>0.28609756097560973</v>
      </c>
      <c r="D40">
        <v>0.21390243902439027</v>
      </c>
      <c r="E40">
        <v>4</v>
      </c>
      <c r="F40">
        <v>4</v>
      </c>
      <c r="G40">
        <v>0.12012012012012013</v>
      </c>
      <c r="H40">
        <v>0.04</v>
      </c>
      <c r="I40">
        <v>0.13181052019761699</v>
      </c>
      <c r="J40">
        <v>0.25193064031773715</v>
      </c>
      <c r="K40">
        <v>0.24806935968226285</v>
      </c>
      <c r="L40">
        <v>4.5378541405291982E-2</v>
      </c>
      <c r="M40">
        <v>0.20269081827697086</v>
      </c>
      <c r="N40">
        <v>0.13512721218464724</v>
      </c>
      <c r="O40">
        <v>0</v>
      </c>
      <c r="P40">
        <v>0</v>
      </c>
      <c r="Q40">
        <v>0</v>
      </c>
      <c r="R40">
        <v>0</v>
      </c>
      <c r="S40">
        <v>0</v>
      </c>
      <c r="T40">
        <v>4</v>
      </c>
      <c r="U40">
        <v>0.14529503051438536</v>
      </c>
      <c r="V40">
        <v>0.49613871936452569</v>
      </c>
    </row>
    <row r="41" spans="1:22" x14ac:dyDescent="0.25">
      <c r="A41">
        <v>0.5</v>
      </c>
      <c r="B41">
        <v>0.04</v>
      </c>
      <c r="C41">
        <v>0.28609756097560973</v>
      </c>
      <c r="D41">
        <v>0.21390243902439027</v>
      </c>
      <c r="E41">
        <v>5</v>
      </c>
      <c r="F41">
        <v>5</v>
      </c>
      <c r="G41">
        <v>0.15015015015015015</v>
      </c>
      <c r="H41">
        <v>0.04</v>
      </c>
      <c r="I41">
        <v>0.18121476315024698</v>
      </c>
      <c r="J41">
        <v>0.33136491330039713</v>
      </c>
      <c r="K41">
        <v>0.16863508669960287</v>
      </c>
      <c r="L41">
        <v>3.0847881713341983E-2</v>
      </c>
      <c r="M41">
        <v>0.13778720498626087</v>
      </c>
      <c r="N41">
        <v>9.185813665750725E-2</v>
      </c>
      <c r="O41">
        <v>0</v>
      </c>
      <c r="P41">
        <v>0</v>
      </c>
      <c r="Q41">
        <v>0</v>
      </c>
      <c r="R41">
        <v>0</v>
      </c>
      <c r="S41">
        <v>0</v>
      </c>
      <c r="T41">
        <v>5</v>
      </c>
      <c r="U41">
        <v>0.17389136878814299</v>
      </c>
      <c r="V41">
        <v>0.33727017339920573</v>
      </c>
    </row>
    <row r="42" spans="1:22" x14ac:dyDescent="0.25">
      <c r="A42">
        <v>0.5</v>
      </c>
      <c r="B42">
        <v>0.04</v>
      </c>
      <c r="C42">
        <v>0.28609756097560973</v>
      </c>
      <c r="D42">
        <v>0.21390243902439027</v>
      </c>
      <c r="E42">
        <v>6</v>
      </c>
      <c r="F42">
        <v>6</v>
      </c>
      <c r="G42">
        <v>0.1801801801801802</v>
      </c>
      <c r="H42">
        <v>0.04</v>
      </c>
      <c r="I42">
        <v>0.23061900610287708</v>
      </c>
      <c r="J42">
        <v>0.41079918628305728</v>
      </c>
      <c r="K42">
        <v>8.9200813716942717E-2</v>
      </c>
      <c r="L42">
        <v>1.6317222021391957E-2</v>
      </c>
      <c r="M42">
        <v>7.2883591695550753E-2</v>
      </c>
      <c r="N42">
        <v>4.8589061130367164E-2</v>
      </c>
      <c r="O42">
        <v>0</v>
      </c>
      <c r="P42">
        <v>0</v>
      </c>
      <c r="Q42">
        <v>0</v>
      </c>
      <c r="R42">
        <v>0</v>
      </c>
      <c r="S42">
        <v>0</v>
      </c>
      <c r="T42">
        <v>6</v>
      </c>
      <c r="U42">
        <v>0.20248770706190064</v>
      </c>
      <c r="V42">
        <v>0.17840162743388543</v>
      </c>
    </row>
    <row r="43" spans="1:22" x14ac:dyDescent="0.25">
      <c r="A43">
        <v>0.5</v>
      </c>
      <c r="B43">
        <v>0.04</v>
      </c>
      <c r="C43">
        <v>0.28609756097560973</v>
      </c>
      <c r="D43">
        <v>0.21390243902439027</v>
      </c>
      <c r="E43">
        <v>7</v>
      </c>
      <c r="F43">
        <v>7</v>
      </c>
      <c r="G43">
        <v>0.21021021021021022</v>
      </c>
      <c r="H43">
        <v>0.04</v>
      </c>
      <c r="I43">
        <v>0.28002324905550713</v>
      </c>
      <c r="J43">
        <v>0.49023345926571738</v>
      </c>
      <c r="K43">
        <v>9.7665407342826249E-3</v>
      </c>
      <c r="L43">
        <v>1.7865623294419436E-3</v>
      </c>
      <c r="M43">
        <v>7.9799784048406805E-3</v>
      </c>
      <c r="N43">
        <v>5.3199856032271203E-3</v>
      </c>
      <c r="O43">
        <v>0</v>
      </c>
      <c r="P43">
        <v>0</v>
      </c>
      <c r="Q43">
        <v>0</v>
      </c>
      <c r="R43">
        <v>0</v>
      </c>
      <c r="S43">
        <v>0</v>
      </c>
      <c r="T43">
        <v>7</v>
      </c>
      <c r="U43">
        <v>0.23108404533565827</v>
      </c>
      <c r="V43">
        <v>1.953308146856525E-2</v>
      </c>
    </row>
    <row r="44" spans="1:22" x14ac:dyDescent="0.25">
      <c r="A44">
        <v>0.5</v>
      </c>
      <c r="B44">
        <v>0.04</v>
      </c>
      <c r="C44">
        <v>0.28609756097560973</v>
      </c>
      <c r="D44">
        <v>0.21390243902439027</v>
      </c>
      <c r="E44">
        <v>8</v>
      </c>
      <c r="F44">
        <v>7.1229512195121956</v>
      </c>
      <c r="G44">
        <v>0.21390243902439027</v>
      </c>
      <c r="H44">
        <v>0.04</v>
      </c>
      <c r="I44">
        <v>0.28609756097560979</v>
      </c>
      <c r="J44">
        <v>0.5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7.1229512195121956</v>
      </c>
      <c r="U44">
        <v>0.2346</v>
      </c>
      <c r="V44">
        <v>0</v>
      </c>
    </row>
    <row r="45" spans="1:22" x14ac:dyDescent="0.25">
      <c r="A45">
        <v>0.5</v>
      </c>
      <c r="B45">
        <v>0.04</v>
      </c>
      <c r="C45">
        <v>0.28609756097560973</v>
      </c>
      <c r="D45">
        <v>0.21390243902439027</v>
      </c>
      <c r="E45">
        <v>9</v>
      </c>
      <c r="F45">
        <v>7.1229512195121956</v>
      </c>
      <c r="G45">
        <v>0.21390243902439027</v>
      </c>
      <c r="H45">
        <v>0.04</v>
      </c>
      <c r="I45">
        <v>0.28609756097560979</v>
      </c>
      <c r="J45">
        <v>0.5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7.1229512195121956</v>
      </c>
      <c r="U45">
        <v>0.2346</v>
      </c>
      <c r="V45">
        <v>0</v>
      </c>
    </row>
    <row r="46" spans="1:22" x14ac:dyDescent="0.25">
      <c r="A46">
        <v>0.5</v>
      </c>
      <c r="B46">
        <v>0.04</v>
      </c>
      <c r="C46">
        <v>0.28609756097560973</v>
      </c>
      <c r="D46">
        <v>0.21390243902439027</v>
      </c>
      <c r="E46">
        <v>10</v>
      </c>
      <c r="F46">
        <v>7.1229512195121956</v>
      </c>
      <c r="G46">
        <v>0.21390243902439027</v>
      </c>
      <c r="H46">
        <v>0.04</v>
      </c>
      <c r="I46">
        <v>0.28609756097560979</v>
      </c>
      <c r="J46">
        <v>0.5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7.1229512195121956</v>
      </c>
      <c r="U46">
        <v>0.2346</v>
      </c>
      <c r="V46">
        <v>0</v>
      </c>
    </row>
    <row r="47" spans="1:22" x14ac:dyDescent="0.25">
      <c r="A47">
        <v>0.5</v>
      </c>
      <c r="B47">
        <v>0.04</v>
      </c>
      <c r="C47">
        <v>0.28609756097560973</v>
      </c>
      <c r="D47">
        <v>0.21390243902439027</v>
      </c>
      <c r="E47">
        <v>11</v>
      </c>
      <c r="F47">
        <v>7.1229512195121956</v>
      </c>
      <c r="G47">
        <v>0.21390243902439027</v>
      </c>
      <c r="H47">
        <v>0.04</v>
      </c>
      <c r="I47">
        <v>0.28609756097560979</v>
      </c>
      <c r="J47">
        <v>0.5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7.1229512195121956</v>
      </c>
      <c r="U47">
        <v>0.2346</v>
      </c>
      <c r="V47">
        <v>0</v>
      </c>
    </row>
    <row r="48" spans="1:22" x14ac:dyDescent="0.25">
      <c r="A48">
        <v>0.5</v>
      </c>
      <c r="B48">
        <v>0.04</v>
      </c>
      <c r="C48">
        <v>0.28609756097560973</v>
      </c>
      <c r="D48">
        <v>0.21390243902439027</v>
      </c>
      <c r="E48">
        <v>12</v>
      </c>
      <c r="F48">
        <v>7.1229512195121956</v>
      </c>
      <c r="G48">
        <v>0.21390243902439027</v>
      </c>
      <c r="H48">
        <v>0.04</v>
      </c>
      <c r="I48">
        <v>0.28609756097560979</v>
      </c>
      <c r="J48">
        <v>0.5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7.1229512195121956</v>
      </c>
      <c r="U48">
        <v>0.2346</v>
      </c>
      <c r="V48">
        <v>0</v>
      </c>
    </row>
    <row r="49" spans="1:22" x14ac:dyDescent="0.25">
      <c r="A49">
        <v>0.5</v>
      </c>
      <c r="B49">
        <v>0.04</v>
      </c>
      <c r="C49">
        <v>0.28609756097560973</v>
      </c>
      <c r="D49">
        <v>0.21390243902439027</v>
      </c>
      <c r="E49">
        <v>13</v>
      </c>
      <c r="F49">
        <v>7.1229512195121956</v>
      </c>
      <c r="G49">
        <v>0.21390243902439027</v>
      </c>
      <c r="H49">
        <v>0.04</v>
      </c>
      <c r="I49">
        <v>0.28609756097560979</v>
      </c>
      <c r="J49">
        <v>0.5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7.1229512195121956</v>
      </c>
      <c r="U49">
        <v>0.2346</v>
      </c>
      <c r="V49">
        <v>0</v>
      </c>
    </row>
    <row r="50" spans="1:22" x14ac:dyDescent="0.25">
      <c r="A50">
        <v>0.5</v>
      </c>
      <c r="B50">
        <v>0.04</v>
      </c>
      <c r="C50">
        <v>0.28609756097560973</v>
      </c>
      <c r="D50">
        <v>0.21390243902439027</v>
      </c>
      <c r="E50">
        <v>14</v>
      </c>
      <c r="F50">
        <v>7.1229512195121956</v>
      </c>
      <c r="G50">
        <v>0.21390243902439027</v>
      </c>
      <c r="H50">
        <v>0.04</v>
      </c>
      <c r="I50">
        <v>0.28609756097560979</v>
      </c>
      <c r="J50">
        <v>0.5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7.1229512195121956</v>
      </c>
      <c r="U50">
        <v>0.2346</v>
      </c>
      <c r="V50">
        <v>0</v>
      </c>
    </row>
    <row r="51" spans="1:22" x14ac:dyDescent="0.25">
      <c r="A51">
        <v>0.5</v>
      </c>
      <c r="B51">
        <v>0.04</v>
      </c>
      <c r="C51">
        <v>0.28609756097560973</v>
      </c>
      <c r="D51">
        <v>0.21390243902439027</v>
      </c>
      <c r="E51">
        <v>15</v>
      </c>
      <c r="F51">
        <v>7.1229512195121956</v>
      </c>
      <c r="G51">
        <v>0.21390243902439027</v>
      </c>
      <c r="H51">
        <v>0.04</v>
      </c>
      <c r="I51">
        <v>0.28609756097560979</v>
      </c>
      <c r="J51">
        <v>0.5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7.1229512195121956</v>
      </c>
      <c r="U51">
        <v>0.2346</v>
      </c>
      <c r="V51">
        <v>0</v>
      </c>
    </row>
    <row r="52" spans="1:22" s="1" customFormat="1" x14ac:dyDescent="0.25">
      <c r="A52" s="1">
        <v>0.5</v>
      </c>
      <c r="B52" s="1">
        <v>0.04</v>
      </c>
      <c r="C52" s="1">
        <v>0.28609756097560973</v>
      </c>
      <c r="D52" s="1">
        <v>0.21390243902439027</v>
      </c>
      <c r="E52" s="1">
        <v>15.6</v>
      </c>
      <c r="F52" s="1">
        <v>7.1229512195121956</v>
      </c>
      <c r="G52" s="1">
        <v>0.21390243902439027</v>
      </c>
      <c r="H52" s="1">
        <v>0.04</v>
      </c>
      <c r="I52" s="1">
        <v>0.28609756097560979</v>
      </c>
      <c r="J52" s="1">
        <v>0.5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7.1229512195121956</v>
      </c>
      <c r="U52" s="1">
        <v>0.2346</v>
      </c>
      <c r="V52" s="1">
        <v>0</v>
      </c>
    </row>
    <row r="53" spans="1:22" x14ac:dyDescent="0.25">
      <c r="A53">
        <v>0.7</v>
      </c>
      <c r="B53">
        <v>0.04</v>
      </c>
      <c r="C53">
        <v>0.4104878048780487</v>
      </c>
      <c r="D53">
        <v>0.28951219512195125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0.7</v>
      </c>
      <c r="L53">
        <v>0.12804878048780488</v>
      </c>
      <c r="M53">
        <v>0.57195121951219507</v>
      </c>
      <c r="N53">
        <v>0.38130081300813001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8.4599999999999995E-2</v>
      </c>
      <c r="V53">
        <v>1</v>
      </c>
    </row>
    <row r="54" spans="1:22" x14ac:dyDescent="0.25">
      <c r="A54">
        <v>0.7</v>
      </c>
      <c r="B54">
        <v>0.04</v>
      </c>
      <c r="C54">
        <v>0.4104878048780487</v>
      </c>
      <c r="D54">
        <v>0.28951219512195125</v>
      </c>
      <c r="E54">
        <v>1</v>
      </c>
      <c r="F54">
        <v>1</v>
      </c>
      <c r="G54">
        <v>3.0030030030030033E-2</v>
      </c>
      <c r="H54">
        <v>3.0030030030030033E-2</v>
      </c>
      <c r="I54">
        <v>0</v>
      </c>
      <c r="J54">
        <v>3.0030030030030033E-2</v>
      </c>
      <c r="K54">
        <v>0.66996996996996994</v>
      </c>
      <c r="L54">
        <v>0.12255548231157985</v>
      </c>
      <c r="M54">
        <v>0.54741448765839007</v>
      </c>
      <c r="N54">
        <v>0.36494299177226003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9.5410810810810792E-2</v>
      </c>
      <c r="V54">
        <v>0.9570999570999571</v>
      </c>
    </row>
    <row r="55" spans="1:22" x14ac:dyDescent="0.25">
      <c r="A55">
        <v>0.7</v>
      </c>
      <c r="B55">
        <v>0.04</v>
      </c>
      <c r="C55">
        <v>0.4104878048780487</v>
      </c>
      <c r="D55">
        <v>0.28951219512195125</v>
      </c>
      <c r="E55">
        <v>2</v>
      </c>
      <c r="F55">
        <v>2</v>
      </c>
      <c r="G55">
        <v>6.0060060060060066E-2</v>
      </c>
      <c r="H55">
        <v>0.04</v>
      </c>
      <c r="I55">
        <v>3.3002034292356881E-2</v>
      </c>
      <c r="J55">
        <v>9.3062094352416941E-2</v>
      </c>
      <c r="K55">
        <v>0.60693790564758299</v>
      </c>
      <c r="L55">
        <v>0.11102522664285053</v>
      </c>
      <c r="M55">
        <v>0.49591267900473246</v>
      </c>
      <c r="N55">
        <v>0.33060845266982164</v>
      </c>
      <c r="O55">
        <v>0</v>
      </c>
      <c r="P55">
        <v>0</v>
      </c>
      <c r="Q55">
        <v>0</v>
      </c>
      <c r="R55">
        <v>0</v>
      </c>
      <c r="S55">
        <v>0</v>
      </c>
      <c r="T55">
        <v>2</v>
      </c>
      <c r="U55">
        <v>0.11810235396687008</v>
      </c>
      <c r="V55">
        <v>0.86705415092511862</v>
      </c>
    </row>
    <row r="56" spans="1:22" x14ac:dyDescent="0.25">
      <c r="A56">
        <v>0.7</v>
      </c>
      <c r="B56">
        <v>0.04</v>
      </c>
      <c r="C56">
        <v>0.4104878048780487</v>
      </c>
      <c r="D56">
        <v>0.28951219512195125</v>
      </c>
      <c r="E56">
        <v>3</v>
      </c>
      <c r="F56">
        <v>3</v>
      </c>
      <c r="G56">
        <v>9.00900900900901E-2</v>
      </c>
      <c r="H56">
        <v>0.04</v>
      </c>
      <c r="I56">
        <v>8.2406277244986934E-2</v>
      </c>
      <c r="J56">
        <v>0.17249636733507703</v>
      </c>
      <c r="K56">
        <v>0.52750363266492295</v>
      </c>
      <c r="L56">
        <v>9.6494566950900529E-2</v>
      </c>
      <c r="M56">
        <v>0.43100906571402242</v>
      </c>
      <c r="N56">
        <v>0.2873393771426816</v>
      </c>
      <c r="O56">
        <v>0</v>
      </c>
      <c r="P56">
        <v>0</v>
      </c>
      <c r="Q56">
        <v>0</v>
      </c>
      <c r="R56">
        <v>0</v>
      </c>
      <c r="S56">
        <v>0</v>
      </c>
      <c r="T56">
        <v>3</v>
      </c>
      <c r="U56">
        <v>0.14669869224062773</v>
      </c>
      <c r="V56">
        <v>0.75357661809274712</v>
      </c>
    </row>
    <row r="57" spans="1:22" x14ac:dyDescent="0.25">
      <c r="A57">
        <v>0.7</v>
      </c>
      <c r="B57">
        <v>0.04</v>
      </c>
      <c r="C57">
        <v>0.4104878048780487</v>
      </c>
      <c r="D57">
        <v>0.28951219512195125</v>
      </c>
      <c r="E57">
        <v>4</v>
      </c>
      <c r="F57">
        <v>4</v>
      </c>
      <c r="G57">
        <v>0.12012012012012013</v>
      </c>
      <c r="H57">
        <v>0.04</v>
      </c>
      <c r="I57">
        <v>0.13181052019761699</v>
      </c>
      <c r="J57">
        <v>0.25193064031773715</v>
      </c>
      <c r="K57">
        <v>0.4480693596822628</v>
      </c>
      <c r="L57">
        <v>8.1963907258950516E-2</v>
      </c>
      <c r="M57">
        <v>0.36610545242331227</v>
      </c>
      <c r="N57">
        <v>0.2440703016155415</v>
      </c>
      <c r="O57">
        <v>0</v>
      </c>
      <c r="P57">
        <v>0</v>
      </c>
      <c r="Q57">
        <v>0</v>
      </c>
      <c r="R57">
        <v>0</v>
      </c>
      <c r="S57">
        <v>0</v>
      </c>
      <c r="T57">
        <v>4</v>
      </c>
      <c r="U57">
        <v>0.17529503051438536</v>
      </c>
      <c r="V57">
        <v>0.64009908526037551</v>
      </c>
    </row>
    <row r="58" spans="1:22" x14ac:dyDescent="0.25">
      <c r="A58">
        <v>0.7</v>
      </c>
      <c r="B58">
        <v>0.04</v>
      </c>
      <c r="C58">
        <v>0.4104878048780487</v>
      </c>
      <c r="D58">
        <v>0.28951219512195125</v>
      </c>
      <c r="E58">
        <v>5</v>
      </c>
      <c r="F58">
        <v>5</v>
      </c>
      <c r="G58">
        <v>0.15015015015015015</v>
      </c>
      <c r="H58">
        <v>0.04</v>
      </c>
      <c r="I58">
        <v>0.18121476315024698</v>
      </c>
      <c r="J58">
        <v>0.33136491330039713</v>
      </c>
      <c r="K58">
        <v>0.36863508669960282</v>
      </c>
      <c r="L58">
        <v>6.7433247567000518E-2</v>
      </c>
      <c r="M58">
        <v>0.30120183913260229</v>
      </c>
      <c r="N58">
        <v>0.20080122608840151</v>
      </c>
      <c r="O58">
        <v>0</v>
      </c>
      <c r="P58">
        <v>0</v>
      </c>
      <c r="Q58">
        <v>0</v>
      </c>
      <c r="R58">
        <v>0</v>
      </c>
      <c r="S58">
        <v>0</v>
      </c>
      <c r="T58">
        <v>5</v>
      </c>
      <c r="U58">
        <v>0.20389136878814298</v>
      </c>
      <c r="V58">
        <v>0.52662155242800401</v>
      </c>
    </row>
    <row r="59" spans="1:22" x14ac:dyDescent="0.25">
      <c r="A59">
        <v>0.7</v>
      </c>
      <c r="B59">
        <v>0.04</v>
      </c>
      <c r="C59">
        <v>0.4104878048780487</v>
      </c>
      <c r="D59">
        <v>0.28951219512195125</v>
      </c>
      <c r="E59">
        <v>6</v>
      </c>
      <c r="F59">
        <v>6</v>
      </c>
      <c r="G59">
        <v>0.1801801801801802</v>
      </c>
      <c r="H59">
        <v>0.04</v>
      </c>
      <c r="I59">
        <v>0.23061900610287708</v>
      </c>
      <c r="J59">
        <v>0.41079918628305728</v>
      </c>
      <c r="K59">
        <v>0.28920081371694267</v>
      </c>
      <c r="L59">
        <v>5.2902587875050491E-2</v>
      </c>
      <c r="M59">
        <v>0.2362982258418922</v>
      </c>
      <c r="N59">
        <v>0.15753215056126146</v>
      </c>
      <c r="O59">
        <v>0</v>
      </c>
      <c r="P59">
        <v>0</v>
      </c>
      <c r="Q59">
        <v>0</v>
      </c>
      <c r="R59">
        <v>0</v>
      </c>
      <c r="S59">
        <v>0</v>
      </c>
      <c r="T59">
        <v>6</v>
      </c>
      <c r="U59">
        <v>0.23248770706190064</v>
      </c>
      <c r="V59">
        <v>0.41314401959563241</v>
      </c>
    </row>
    <row r="60" spans="1:22" x14ac:dyDescent="0.25">
      <c r="A60">
        <v>0.7</v>
      </c>
      <c r="B60">
        <v>0.04</v>
      </c>
      <c r="C60">
        <v>0.4104878048780487</v>
      </c>
      <c r="D60">
        <v>0.28951219512195125</v>
      </c>
      <c r="E60">
        <v>7</v>
      </c>
      <c r="F60">
        <v>7</v>
      </c>
      <c r="G60">
        <v>0.21021021021021022</v>
      </c>
      <c r="H60">
        <v>0.04</v>
      </c>
      <c r="I60">
        <v>0.28002324905550713</v>
      </c>
      <c r="J60">
        <v>0.49023345926571738</v>
      </c>
      <c r="K60">
        <v>0.20976654073428258</v>
      </c>
      <c r="L60">
        <v>3.8371928183100465E-2</v>
      </c>
      <c r="M60">
        <v>0.1713946125511821</v>
      </c>
      <c r="N60">
        <v>0.11426307503412139</v>
      </c>
      <c r="O60">
        <v>0</v>
      </c>
      <c r="P60">
        <v>0</v>
      </c>
      <c r="Q60">
        <v>0</v>
      </c>
      <c r="R60">
        <v>0</v>
      </c>
      <c r="S60">
        <v>0</v>
      </c>
      <c r="T60">
        <v>7</v>
      </c>
      <c r="U60">
        <v>0.26108404533565827</v>
      </c>
      <c r="V60">
        <v>0.29966648676326085</v>
      </c>
    </row>
    <row r="61" spans="1:22" x14ac:dyDescent="0.25">
      <c r="A61">
        <v>0.7</v>
      </c>
      <c r="B61">
        <v>0.04</v>
      </c>
      <c r="C61">
        <v>0.4104878048780487</v>
      </c>
      <c r="D61">
        <v>0.28951219512195125</v>
      </c>
      <c r="E61">
        <v>8</v>
      </c>
      <c r="F61">
        <v>8</v>
      </c>
      <c r="G61">
        <v>0.24024024024024027</v>
      </c>
      <c r="H61">
        <v>0.04</v>
      </c>
      <c r="I61">
        <v>0.3294274920081372</v>
      </c>
      <c r="J61">
        <v>0.56966773224837741</v>
      </c>
      <c r="K61">
        <v>0.13033226775162254</v>
      </c>
      <c r="L61">
        <v>2.3841268491150463E-2</v>
      </c>
      <c r="M61">
        <v>0.10649099926047208</v>
      </c>
      <c r="N61">
        <v>7.0993999506981376E-2</v>
      </c>
      <c r="O61">
        <v>0</v>
      </c>
      <c r="P61">
        <v>0</v>
      </c>
      <c r="Q61">
        <v>0</v>
      </c>
      <c r="R61">
        <v>0</v>
      </c>
      <c r="S61">
        <v>0</v>
      </c>
      <c r="T61">
        <v>8</v>
      </c>
      <c r="U61">
        <v>0.28968038360941584</v>
      </c>
      <c r="V61">
        <v>0.18618895393088936</v>
      </c>
    </row>
    <row r="62" spans="1:22" x14ac:dyDescent="0.25">
      <c r="A62">
        <v>0.7</v>
      </c>
      <c r="B62">
        <v>0.04</v>
      </c>
      <c r="C62">
        <v>0.4104878048780487</v>
      </c>
      <c r="D62">
        <v>0.28951219512195125</v>
      </c>
      <c r="E62">
        <v>9</v>
      </c>
      <c r="F62">
        <v>9</v>
      </c>
      <c r="G62">
        <v>0.27027027027027029</v>
      </c>
      <c r="H62">
        <v>0.04</v>
      </c>
      <c r="I62">
        <v>0.37883173496076722</v>
      </c>
      <c r="J62">
        <v>0.64910200523103745</v>
      </c>
      <c r="K62">
        <v>5.0897994768962507E-2</v>
      </c>
      <c r="L62">
        <v>9.3106087992004573E-3</v>
      </c>
      <c r="M62">
        <v>4.1587385969762053E-2</v>
      </c>
      <c r="N62">
        <v>2.7724923979841366E-2</v>
      </c>
      <c r="O62">
        <v>0</v>
      </c>
      <c r="P62">
        <v>0</v>
      </c>
      <c r="Q62">
        <v>0</v>
      </c>
      <c r="R62">
        <v>0</v>
      </c>
      <c r="S62">
        <v>0</v>
      </c>
      <c r="T62">
        <v>9</v>
      </c>
      <c r="U62">
        <v>0.31827672188317346</v>
      </c>
      <c r="V62">
        <v>7.2711421098517873E-2</v>
      </c>
    </row>
    <row r="63" spans="1:22" x14ac:dyDescent="0.25">
      <c r="A63">
        <v>0.7</v>
      </c>
      <c r="B63">
        <v>0.04</v>
      </c>
      <c r="C63">
        <v>0.4104878048780487</v>
      </c>
      <c r="D63">
        <v>0.28951219512195125</v>
      </c>
      <c r="E63">
        <v>10</v>
      </c>
      <c r="F63">
        <v>9.6407560975609758</v>
      </c>
      <c r="G63">
        <v>0.28951219512195125</v>
      </c>
      <c r="H63">
        <v>0.04</v>
      </c>
      <c r="I63">
        <v>0.41048780487804881</v>
      </c>
      <c r="J63">
        <v>0.70000000000000007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9.6407560975609758</v>
      </c>
      <c r="U63">
        <v>0.33660000000000001</v>
      </c>
      <c r="V63">
        <v>0</v>
      </c>
    </row>
    <row r="64" spans="1:22" x14ac:dyDescent="0.25">
      <c r="A64">
        <v>0.7</v>
      </c>
      <c r="B64">
        <v>0.04</v>
      </c>
      <c r="C64">
        <v>0.4104878048780487</v>
      </c>
      <c r="D64">
        <v>0.28951219512195125</v>
      </c>
      <c r="E64">
        <v>11</v>
      </c>
      <c r="F64">
        <v>9.6407560975609758</v>
      </c>
      <c r="G64">
        <v>0.28951219512195125</v>
      </c>
      <c r="H64">
        <v>0.04</v>
      </c>
      <c r="I64">
        <v>0.41048780487804881</v>
      </c>
      <c r="J64">
        <v>0.70000000000000007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9.6407560975609758</v>
      </c>
      <c r="U64">
        <v>0.33660000000000001</v>
      </c>
      <c r="V64">
        <v>0</v>
      </c>
    </row>
    <row r="65" spans="1:22" x14ac:dyDescent="0.25">
      <c r="A65">
        <v>0.7</v>
      </c>
      <c r="B65">
        <v>0.04</v>
      </c>
      <c r="C65">
        <v>0.4104878048780487</v>
      </c>
      <c r="D65">
        <v>0.28951219512195125</v>
      </c>
      <c r="E65">
        <v>12</v>
      </c>
      <c r="F65">
        <v>9.6407560975609758</v>
      </c>
      <c r="G65">
        <v>0.28951219512195125</v>
      </c>
      <c r="H65">
        <v>0.04</v>
      </c>
      <c r="I65">
        <v>0.41048780487804881</v>
      </c>
      <c r="J65">
        <v>0.70000000000000007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9.6407560975609758</v>
      </c>
      <c r="U65">
        <v>0.33660000000000001</v>
      </c>
      <c r="V65">
        <v>0</v>
      </c>
    </row>
    <row r="66" spans="1:22" x14ac:dyDescent="0.25">
      <c r="A66">
        <v>0.7</v>
      </c>
      <c r="B66">
        <v>0.04</v>
      </c>
      <c r="C66">
        <v>0.4104878048780487</v>
      </c>
      <c r="D66">
        <v>0.28951219512195125</v>
      </c>
      <c r="E66">
        <v>13</v>
      </c>
      <c r="F66">
        <v>9.6407560975609758</v>
      </c>
      <c r="G66">
        <v>0.28951219512195125</v>
      </c>
      <c r="H66">
        <v>0.04</v>
      </c>
      <c r="I66">
        <v>0.41048780487804881</v>
      </c>
      <c r="J66">
        <v>0.70000000000000007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9.6407560975609758</v>
      </c>
      <c r="U66">
        <v>0.33660000000000001</v>
      </c>
      <c r="V66">
        <v>0</v>
      </c>
    </row>
    <row r="67" spans="1:22" x14ac:dyDescent="0.25">
      <c r="A67">
        <v>0.7</v>
      </c>
      <c r="B67">
        <v>0.04</v>
      </c>
      <c r="C67">
        <v>0.4104878048780487</v>
      </c>
      <c r="D67">
        <v>0.28951219512195125</v>
      </c>
      <c r="E67">
        <v>14</v>
      </c>
      <c r="F67">
        <v>9.6407560975609758</v>
      </c>
      <c r="G67">
        <v>0.28951219512195125</v>
      </c>
      <c r="H67">
        <v>0.04</v>
      </c>
      <c r="I67">
        <v>0.41048780487804881</v>
      </c>
      <c r="J67">
        <v>0.70000000000000007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9.6407560975609758</v>
      </c>
      <c r="U67">
        <v>0.33660000000000001</v>
      </c>
      <c r="V67">
        <v>0</v>
      </c>
    </row>
    <row r="68" spans="1:22" x14ac:dyDescent="0.25">
      <c r="A68">
        <v>0.7</v>
      </c>
      <c r="B68">
        <v>0.04</v>
      </c>
      <c r="C68">
        <v>0.4104878048780487</v>
      </c>
      <c r="D68">
        <v>0.28951219512195125</v>
      </c>
      <c r="E68">
        <v>15</v>
      </c>
      <c r="F68">
        <v>9.6407560975609758</v>
      </c>
      <c r="G68">
        <v>0.28951219512195125</v>
      </c>
      <c r="H68">
        <v>0.04</v>
      </c>
      <c r="I68">
        <v>0.41048780487804881</v>
      </c>
      <c r="J68">
        <v>0.70000000000000007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9.6407560975609758</v>
      </c>
      <c r="U68">
        <v>0.33660000000000001</v>
      </c>
      <c r="V68">
        <v>0</v>
      </c>
    </row>
    <row r="69" spans="1:22" s="1" customFormat="1" x14ac:dyDescent="0.25">
      <c r="A69" s="1">
        <v>0.7</v>
      </c>
      <c r="B69" s="1">
        <v>0.04</v>
      </c>
      <c r="C69" s="1">
        <v>0.4104878048780487</v>
      </c>
      <c r="D69" s="1">
        <v>0.28951219512195125</v>
      </c>
      <c r="E69" s="1">
        <v>15.6</v>
      </c>
      <c r="F69" s="1">
        <v>9.6407560975609758</v>
      </c>
      <c r="G69" s="1">
        <v>0.28951219512195125</v>
      </c>
      <c r="H69" s="1">
        <v>0.04</v>
      </c>
      <c r="I69" s="1">
        <v>0.41048780487804881</v>
      </c>
      <c r="J69" s="1">
        <v>0.70000000000000007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9.6407560975609758</v>
      </c>
      <c r="U69" s="1">
        <v>0.33660000000000001</v>
      </c>
      <c r="V69" s="1">
        <v>0</v>
      </c>
    </row>
    <row r="70" spans="1:22" x14ac:dyDescent="0.25">
      <c r="A70">
        <v>0.9</v>
      </c>
      <c r="B70">
        <v>0.04</v>
      </c>
      <c r="C70">
        <v>0.53487804878048772</v>
      </c>
      <c r="D70">
        <v>0.3651219512195123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0.9</v>
      </c>
      <c r="L70">
        <v>0.16463414634146342</v>
      </c>
      <c r="M70">
        <v>0.73536585365853657</v>
      </c>
      <c r="N70">
        <v>0.49024390243902438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0.11460000000000001</v>
      </c>
      <c r="V70">
        <v>1</v>
      </c>
    </row>
    <row r="71" spans="1:22" x14ac:dyDescent="0.25">
      <c r="A71">
        <v>0.9</v>
      </c>
      <c r="B71">
        <v>0.04</v>
      </c>
      <c r="C71">
        <v>0.53487804878048772</v>
      </c>
      <c r="D71">
        <v>0.3651219512195123</v>
      </c>
      <c r="E71">
        <v>1</v>
      </c>
      <c r="F71">
        <v>1</v>
      </c>
      <c r="G71">
        <v>3.0030030030030033E-2</v>
      </c>
      <c r="H71">
        <v>3.0030030030030033E-2</v>
      </c>
      <c r="I71">
        <v>0</v>
      </c>
      <c r="J71">
        <v>3.0030030030030033E-2</v>
      </c>
      <c r="K71">
        <v>0.86996996996997</v>
      </c>
      <c r="L71">
        <v>0.15914084816523841</v>
      </c>
      <c r="M71">
        <v>0.71082912180473157</v>
      </c>
      <c r="N71">
        <v>0.47388608120315434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0.12541081081081082</v>
      </c>
      <c r="V71">
        <v>0.96663329996663327</v>
      </c>
    </row>
    <row r="72" spans="1:22" x14ac:dyDescent="0.25">
      <c r="A72">
        <v>0.9</v>
      </c>
      <c r="B72">
        <v>0.04</v>
      </c>
      <c r="C72">
        <v>0.53487804878048772</v>
      </c>
      <c r="D72">
        <v>0.3651219512195123</v>
      </c>
      <c r="E72">
        <v>2</v>
      </c>
      <c r="F72">
        <v>2</v>
      </c>
      <c r="G72">
        <v>6.0060060060060066E-2</v>
      </c>
      <c r="H72">
        <v>0.04</v>
      </c>
      <c r="I72">
        <v>3.3002034292356881E-2</v>
      </c>
      <c r="J72">
        <v>9.3062094352416941E-2</v>
      </c>
      <c r="K72">
        <v>0.80693790564758305</v>
      </c>
      <c r="L72">
        <v>0.14761059249650907</v>
      </c>
      <c r="M72">
        <v>0.65932731315107396</v>
      </c>
      <c r="N72">
        <v>0.43955154210071595</v>
      </c>
      <c r="O72">
        <v>0</v>
      </c>
      <c r="P72">
        <v>0</v>
      </c>
      <c r="Q72">
        <v>0</v>
      </c>
      <c r="R72">
        <v>0</v>
      </c>
      <c r="S72">
        <v>0</v>
      </c>
      <c r="T72">
        <v>2</v>
      </c>
      <c r="U72">
        <v>0.1481023539668701</v>
      </c>
      <c r="V72">
        <v>0.89659767294175896</v>
      </c>
    </row>
    <row r="73" spans="1:22" x14ac:dyDescent="0.25">
      <c r="A73">
        <v>0.9</v>
      </c>
      <c r="B73">
        <v>0.04</v>
      </c>
      <c r="C73">
        <v>0.53487804878048772</v>
      </c>
      <c r="D73">
        <v>0.3651219512195123</v>
      </c>
      <c r="E73">
        <v>3</v>
      </c>
      <c r="F73">
        <v>3</v>
      </c>
      <c r="G73">
        <v>9.00900900900901E-2</v>
      </c>
      <c r="H73">
        <v>0.04</v>
      </c>
      <c r="I73">
        <v>8.2406277244986934E-2</v>
      </c>
      <c r="J73">
        <v>0.17249636733507703</v>
      </c>
      <c r="K73">
        <v>0.72750363266492302</v>
      </c>
      <c r="L73">
        <v>0.1330799328045591</v>
      </c>
      <c r="M73">
        <v>0.59442369986036392</v>
      </c>
      <c r="N73">
        <v>0.39628246657357591</v>
      </c>
      <c r="O73">
        <v>0</v>
      </c>
      <c r="P73">
        <v>0</v>
      </c>
      <c r="Q73">
        <v>0</v>
      </c>
      <c r="R73">
        <v>0</v>
      </c>
      <c r="S73">
        <v>0</v>
      </c>
      <c r="T73">
        <v>3</v>
      </c>
      <c r="U73">
        <v>0.17669869224062773</v>
      </c>
      <c r="V73">
        <v>0.8083373696276922</v>
      </c>
    </row>
    <row r="74" spans="1:22" x14ac:dyDescent="0.25">
      <c r="A74">
        <v>0.9</v>
      </c>
      <c r="B74">
        <v>0.04</v>
      </c>
      <c r="C74">
        <v>0.53487804878048772</v>
      </c>
      <c r="D74">
        <v>0.3651219512195123</v>
      </c>
      <c r="E74">
        <v>4</v>
      </c>
      <c r="F74">
        <v>4</v>
      </c>
      <c r="G74">
        <v>0.12012012012012013</v>
      </c>
      <c r="H74">
        <v>0.04</v>
      </c>
      <c r="I74">
        <v>0.13181052019761699</v>
      </c>
      <c r="J74">
        <v>0.25193064031773715</v>
      </c>
      <c r="K74">
        <v>0.64806935968226287</v>
      </c>
      <c r="L74">
        <v>0.11854927311260906</v>
      </c>
      <c r="M74">
        <v>0.52952008656965377</v>
      </c>
      <c r="N74">
        <v>0.35301339104643581</v>
      </c>
      <c r="O74">
        <v>0</v>
      </c>
      <c r="P74">
        <v>0</v>
      </c>
      <c r="Q74">
        <v>0</v>
      </c>
      <c r="R74">
        <v>0</v>
      </c>
      <c r="S74">
        <v>0</v>
      </c>
      <c r="T74">
        <v>4</v>
      </c>
      <c r="U74">
        <v>0.20529503051438536</v>
      </c>
      <c r="V74">
        <v>0.72007706631362545</v>
      </c>
    </row>
    <row r="75" spans="1:22" x14ac:dyDescent="0.25">
      <c r="A75">
        <v>0.9</v>
      </c>
      <c r="B75">
        <v>0.04</v>
      </c>
      <c r="C75">
        <v>0.53487804878048772</v>
      </c>
      <c r="D75">
        <v>0.3651219512195123</v>
      </c>
      <c r="E75">
        <v>5</v>
      </c>
      <c r="F75">
        <v>5</v>
      </c>
      <c r="G75">
        <v>0.15015015015015015</v>
      </c>
      <c r="H75">
        <v>0.04</v>
      </c>
      <c r="I75">
        <v>0.18121476315024698</v>
      </c>
      <c r="J75">
        <v>0.33136491330039713</v>
      </c>
      <c r="K75">
        <v>0.56863508669960283</v>
      </c>
      <c r="L75">
        <v>0.10401861342065905</v>
      </c>
      <c r="M75">
        <v>0.46461647327894379</v>
      </c>
      <c r="N75">
        <v>0.30974431551929582</v>
      </c>
      <c r="O75">
        <v>0</v>
      </c>
      <c r="P75">
        <v>0</v>
      </c>
      <c r="Q75">
        <v>0</v>
      </c>
      <c r="R75">
        <v>0</v>
      </c>
      <c r="S75">
        <v>0</v>
      </c>
      <c r="T75">
        <v>5</v>
      </c>
      <c r="U75">
        <v>0.23389136878814298</v>
      </c>
      <c r="V75">
        <v>0.63181676299955869</v>
      </c>
    </row>
    <row r="76" spans="1:22" x14ac:dyDescent="0.25">
      <c r="A76">
        <v>0.9</v>
      </c>
      <c r="B76">
        <v>0.04</v>
      </c>
      <c r="C76">
        <v>0.53487804878048772</v>
      </c>
      <c r="D76">
        <v>0.3651219512195123</v>
      </c>
      <c r="E76">
        <v>6</v>
      </c>
      <c r="F76">
        <v>6</v>
      </c>
      <c r="G76">
        <v>0.1801801801801802</v>
      </c>
      <c r="H76">
        <v>0.04</v>
      </c>
      <c r="I76">
        <v>0.23061900610287708</v>
      </c>
      <c r="J76">
        <v>0.41079918628305728</v>
      </c>
      <c r="K76">
        <v>0.48920081371694274</v>
      </c>
      <c r="L76">
        <v>8.9487953728709033E-2</v>
      </c>
      <c r="M76">
        <v>0.39971285998823369</v>
      </c>
      <c r="N76">
        <v>0.26647523999215578</v>
      </c>
      <c r="O76">
        <v>0</v>
      </c>
      <c r="P76">
        <v>0</v>
      </c>
      <c r="Q76">
        <v>0</v>
      </c>
      <c r="R76">
        <v>0</v>
      </c>
      <c r="S76">
        <v>0</v>
      </c>
      <c r="T76">
        <v>6</v>
      </c>
      <c r="U76">
        <v>0.26248770706190061</v>
      </c>
      <c r="V76">
        <v>0.54355645968549193</v>
      </c>
    </row>
    <row r="77" spans="1:22" x14ac:dyDescent="0.25">
      <c r="A77">
        <v>0.9</v>
      </c>
      <c r="B77">
        <v>0.04</v>
      </c>
      <c r="C77">
        <v>0.53487804878048772</v>
      </c>
      <c r="D77">
        <v>0.3651219512195123</v>
      </c>
      <c r="E77">
        <v>7</v>
      </c>
      <c r="F77">
        <v>7</v>
      </c>
      <c r="G77">
        <v>0.21021021021021022</v>
      </c>
      <c r="H77">
        <v>0.04</v>
      </c>
      <c r="I77">
        <v>0.28002324905550713</v>
      </c>
      <c r="J77">
        <v>0.49023345926571738</v>
      </c>
      <c r="K77">
        <v>0.40976654073428265</v>
      </c>
      <c r="L77">
        <v>7.495729403675902E-2</v>
      </c>
      <c r="M77">
        <v>0.33480924669752365</v>
      </c>
      <c r="N77">
        <v>0.22320616446501576</v>
      </c>
      <c r="O77">
        <v>0</v>
      </c>
      <c r="P77">
        <v>0</v>
      </c>
      <c r="Q77">
        <v>0</v>
      </c>
      <c r="R77">
        <v>0</v>
      </c>
      <c r="S77">
        <v>0</v>
      </c>
      <c r="T77">
        <v>7</v>
      </c>
      <c r="U77">
        <v>0.29108404533565824</v>
      </c>
      <c r="V77">
        <v>0.45529615637142518</v>
      </c>
    </row>
    <row r="78" spans="1:22" x14ac:dyDescent="0.25">
      <c r="A78">
        <v>0.9</v>
      </c>
      <c r="B78">
        <v>0.04</v>
      </c>
      <c r="C78">
        <v>0.53487804878048772</v>
      </c>
      <c r="D78">
        <v>0.3651219512195123</v>
      </c>
      <c r="E78">
        <v>8</v>
      </c>
      <c r="F78">
        <v>8</v>
      </c>
      <c r="G78">
        <v>0.24024024024024027</v>
      </c>
      <c r="H78">
        <v>0.04</v>
      </c>
      <c r="I78">
        <v>0.3294274920081372</v>
      </c>
      <c r="J78">
        <v>0.56966773224837741</v>
      </c>
      <c r="K78">
        <v>0.33033226775162261</v>
      </c>
      <c r="L78">
        <v>6.0426634344809008E-2</v>
      </c>
      <c r="M78">
        <v>0.26990563340681362</v>
      </c>
      <c r="N78">
        <v>0.17993708893787574</v>
      </c>
      <c r="O78">
        <v>0</v>
      </c>
      <c r="P78">
        <v>0</v>
      </c>
      <c r="Q78">
        <v>0</v>
      </c>
      <c r="R78">
        <v>0</v>
      </c>
      <c r="S78">
        <v>0</v>
      </c>
      <c r="T78">
        <v>8</v>
      </c>
      <c r="U78">
        <v>0.31968038360941586</v>
      </c>
      <c r="V78">
        <v>0.36703585305735847</v>
      </c>
    </row>
    <row r="79" spans="1:22" x14ac:dyDescent="0.25">
      <c r="A79">
        <v>0.9</v>
      </c>
      <c r="B79">
        <v>0.04</v>
      </c>
      <c r="C79">
        <v>0.53487804878048772</v>
      </c>
      <c r="D79">
        <v>0.3651219512195123</v>
      </c>
      <c r="E79">
        <v>9</v>
      </c>
      <c r="F79">
        <v>9</v>
      </c>
      <c r="G79">
        <v>0.27027027027027029</v>
      </c>
      <c r="H79">
        <v>0.04</v>
      </c>
      <c r="I79">
        <v>0.37883173496076722</v>
      </c>
      <c r="J79">
        <v>0.64910200523103745</v>
      </c>
      <c r="K79">
        <v>0.25089799476896257</v>
      </c>
      <c r="L79">
        <v>4.5895974652859002E-2</v>
      </c>
      <c r="M79">
        <v>0.20500202011610358</v>
      </c>
      <c r="N79">
        <v>0.1366680134107357</v>
      </c>
      <c r="O79">
        <v>0</v>
      </c>
      <c r="P79">
        <v>0</v>
      </c>
      <c r="Q79">
        <v>0</v>
      </c>
      <c r="R79">
        <v>0</v>
      </c>
      <c r="S79">
        <v>0</v>
      </c>
      <c r="T79">
        <v>9</v>
      </c>
      <c r="U79">
        <v>0.34827672188317349</v>
      </c>
      <c r="V79">
        <v>0.27877554974329172</v>
      </c>
    </row>
    <row r="80" spans="1:22" x14ac:dyDescent="0.25">
      <c r="A80">
        <v>0.9</v>
      </c>
      <c r="B80">
        <v>0.04</v>
      </c>
      <c r="C80">
        <v>0.53487804878048772</v>
      </c>
      <c r="D80">
        <v>0.3651219512195123</v>
      </c>
      <c r="E80">
        <v>10</v>
      </c>
      <c r="F80">
        <v>10</v>
      </c>
      <c r="G80">
        <v>0.3003003003003003</v>
      </c>
      <c r="H80">
        <v>0.04</v>
      </c>
      <c r="I80">
        <v>0.42823597791339729</v>
      </c>
      <c r="J80">
        <v>0.7285362782136976</v>
      </c>
      <c r="K80">
        <v>0.17146372178630243</v>
      </c>
      <c r="L80">
        <v>3.1365314960908976E-2</v>
      </c>
      <c r="M80">
        <v>0.14009840682539346</v>
      </c>
      <c r="N80">
        <v>9.3398937883595629E-2</v>
      </c>
      <c r="O80">
        <v>0</v>
      </c>
      <c r="P80">
        <v>0</v>
      </c>
      <c r="Q80">
        <v>0</v>
      </c>
      <c r="R80">
        <v>0</v>
      </c>
      <c r="S80">
        <v>0</v>
      </c>
      <c r="T80">
        <v>10</v>
      </c>
      <c r="U80">
        <v>0.37687306015693112</v>
      </c>
      <c r="V80">
        <v>0.1905152464292249</v>
      </c>
    </row>
    <row r="81" spans="1:22" x14ac:dyDescent="0.25">
      <c r="A81">
        <v>0.9</v>
      </c>
      <c r="B81">
        <v>0.04</v>
      </c>
      <c r="C81">
        <v>0.53487804878048772</v>
      </c>
      <c r="D81">
        <v>0.3651219512195123</v>
      </c>
      <c r="E81">
        <v>11</v>
      </c>
      <c r="F81">
        <v>11</v>
      </c>
      <c r="G81">
        <v>0.33033033033033038</v>
      </c>
      <c r="H81">
        <v>0.04</v>
      </c>
      <c r="I81">
        <v>0.47764022086602742</v>
      </c>
      <c r="J81">
        <v>0.80797055119635774</v>
      </c>
      <c r="K81">
        <v>9.2029448803642278E-2</v>
      </c>
      <c r="L81">
        <v>1.6834655268958949E-2</v>
      </c>
      <c r="M81">
        <v>7.5194793534683335E-2</v>
      </c>
      <c r="N81">
        <v>5.0129862356455557E-2</v>
      </c>
      <c r="O81">
        <v>0</v>
      </c>
      <c r="P81">
        <v>0</v>
      </c>
      <c r="Q81">
        <v>0</v>
      </c>
      <c r="R81">
        <v>0</v>
      </c>
      <c r="S81">
        <v>0</v>
      </c>
      <c r="T81">
        <v>11</v>
      </c>
      <c r="U81">
        <v>0.40546939843068874</v>
      </c>
      <c r="V81">
        <v>0.10225494311515808</v>
      </c>
    </row>
    <row r="82" spans="1:22" x14ac:dyDescent="0.25">
      <c r="A82">
        <v>0.9</v>
      </c>
      <c r="B82">
        <v>0.04</v>
      </c>
      <c r="C82">
        <v>0.53487804878048772</v>
      </c>
      <c r="D82">
        <v>0.3651219512195123</v>
      </c>
      <c r="E82">
        <v>12</v>
      </c>
      <c r="F82">
        <v>12</v>
      </c>
      <c r="G82">
        <v>0.3603603603603604</v>
      </c>
      <c r="H82">
        <v>0.04</v>
      </c>
      <c r="I82">
        <v>0.52704446381865744</v>
      </c>
      <c r="J82">
        <v>0.88740482417901778</v>
      </c>
      <c r="K82">
        <v>1.2595175820982241E-2</v>
      </c>
      <c r="L82">
        <v>2.3039955770089464E-3</v>
      </c>
      <c r="M82">
        <v>1.0291180243973293E-2</v>
      </c>
      <c r="N82">
        <v>6.8607868293155284E-3</v>
      </c>
      <c r="O82">
        <v>0</v>
      </c>
      <c r="P82">
        <v>0</v>
      </c>
      <c r="Q82">
        <v>0</v>
      </c>
      <c r="R82">
        <v>0</v>
      </c>
      <c r="S82">
        <v>0</v>
      </c>
      <c r="T82">
        <v>12</v>
      </c>
      <c r="U82">
        <v>0.43406573670444643</v>
      </c>
      <c r="V82">
        <v>1.3994639801091379E-2</v>
      </c>
    </row>
    <row r="83" spans="1:22" x14ac:dyDescent="0.25">
      <c r="A83">
        <v>0.9</v>
      </c>
      <c r="B83">
        <v>0.04</v>
      </c>
      <c r="C83">
        <v>0.53487804878048772</v>
      </c>
      <c r="D83">
        <v>0.3651219512195123</v>
      </c>
      <c r="E83">
        <v>13</v>
      </c>
      <c r="F83">
        <v>12.158560975609758</v>
      </c>
      <c r="G83">
        <v>0.3651219512195123</v>
      </c>
      <c r="H83">
        <v>0.04</v>
      </c>
      <c r="I83">
        <v>0.53487804878048806</v>
      </c>
      <c r="J83">
        <v>0.90000000000000036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12.158560975609758</v>
      </c>
      <c r="U83">
        <v>0.43860000000000016</v>
      </c>
      <c r="V83">
        <v>0</v>
      </c>
    </row>
    <row r="84" spans="1:22" x14ac:dyDescent="0.25">
      <c r="A84">
        <v>0.9</v>
      </c>
      <c r="B84">
        <v>0.04</v>
      </c>
      <c r="C84">
        <v>0.53487804878048772</v>
      </c>
      <c r="D84">
        <v>0.3651219512195123</v>
      </c>
      <c r="E84">
        <v>14</v>
      </c>
      <c r="F84">
        <v>12.158560975609758</v>
      </c>
      <c r="G84">
        <v>0.3651219512195123</v>
      </c>
      <c r="H84">
        <v>0.04</v>
      </c>
      <c r="I84">
        <v>0.53487804878048806</v>
      </c>
      <c r="J84">
        <v>0.90000000000000036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12.158560975609758</v>
      </c>
      <c r="U84">
        <v>0.43860000000000016</v>
      </c>
      <c r="V84">
        <v>0</v>
      </c>
    </row>
    <row r="85" spans="1:22" x14ac:dyDescent="0.25">
      <c r="A85">
        <v>0.9</v>
      </c>
      <c r="B85">
        <v>0.04</v>
      </c>
      <c r="C85">
        <v>0.53487804878048772</v>
      </c>
      <c r="D85">
        <v>0.3651219512195123</v>
      </c>
      <c r="E85">
        <v>15</v>
      </c>
      <c r="F85">
        <v>12.158560975609758</v>
      </c>
      <c r="G85">
        <v>0.3651219512195123</v>
      </c>
      <c r="H85">
        <v>0.04</v>
      </c>
      <c r="I85">
        <v>0.53487804878048806</v>
      </c>
      <c r="J85">
        <v>0.90000000000000036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12.158560975609758</v>
      </c>
      <c r="U85">
        <v>0.43860000000000016</v>
      </c>
      <c r="V85">
        <v>0</v>
      </c>
    </row>
    <row r="86" spans="1:22" s="1" customFormat="1" x14ac:dyDescent="0.25">
      <c r="A86" s="1">
        <v>0.9</v>
      </c>
      <c r="B86" s="1">
        <v>0.04</v>
      </c>
      <c r="C86" s="1">
        <v>0.53487804878048772</v>
      </c>
      <c r="D86" s="1">
        <v>0.3651219512195123</v>
      </c>
      <c r="E86" s="1">
        <v>15.6</v>
      </c>
      <c r="F86" s="1">
        <v>12.158560975609758</v>
      </c>
      <c r="G86" s="1">
        <v>0.3651219512195123</v>
      </c>
      <c r="H86" s="1">
        <v>0.04</v>
      </c>
      <c r="I86" s="1">
        <v>0.53487804878048806</v>
      </c>
      <c r="J86" s="1">
        <v>0.90000000000000036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12.158560975609758</v>
      </c>
      <c r="U86" s="1">
        <v>0.43860000000000016</v>
      </c>
      <c r="V86" s="1">
        <v>0</v>
      </c>
    </row>
    <row r="87" spans="1:22" x14ac:dyDescent="0.25">
      <c r="A87">
        <v>1.1000000000000001</v>
      </c>
      <c r="B87">
        <v>0.04</v>
      </c>
      <c r="C87">
        <v>0.65926829268292697</v>
      </c>
      <c r="D87">
        <v>0.44073170731707312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1.1000000000000001</v>
      </c>
      <c r="L87">
        <v>0.20121951219512194</v>
      </c>
      <c r="M87">
        <v>0.89878048780487818</v>
      </c>
      <c r="N87">
        <v>0.59918699186991875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0.14460000000000001</v>
      </c>
      <c r="V87">
        <v>1</v>
      </c>
    </row>
    <row r="88" spans="1:22" x14ac:dyDescent="0.25">
      <c r="A88">
        <v>1.1000000000000001</v>
      </c>
      <c r="B88">
        <v>0.04</v>
      </c>
      <c r="C88">
        <v>0.65926829268292697</v>
      </c>
      <c r="D88">
        <v>0.44073170731707312</v>
      </c>
      <c r="E88">
        <v>1</v>
      </c>
      <c r="F88">
        <v>1</v>
      </c>
      <c r="G88">
        <v>3.0030030030030033E-2</v>
      </c>
      <c r="H88">
        <v>3.0030030030030033E-2</v>
      </c>
      <c r="I88">
        <v>0</v>
      </c>
      <c r="J88">
        <v>3.0030030030030033E-2</v>
      </c>
      <c r="K88">
        <v>1.0699699699699701</v>
      </c>
      <c r="L88">
        <v>0.19572621401889695</v>
      </c>
      <c r="M88">
        <v>0.87424375595107318</v>
      </c>
      <c r="N88">
        <v>0.58282917063404871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0.15541081081081082</v>
      </c>
      <c r="V88">
        <v>0.97269997269997266</v>
      </c>
    </row>
    <row r="89" spans="1:22" x14ac:dyDescent="0.25">
      <c r="A89">
        <v>1.1000000000000001</v>
      </c>
      <c r="B89">
        <v>0.04</v>
      </c>
      <c r="C89">
        <v>0.65926829268292697</v>
      </c>
      <c r="D89">
        <v>0.44073170731707312</v>
      </c>
      <c r="E89">
        <v>2</v>
      </c>
      <c r="F89">
        <v>2</v>
      </c>
      <c r="G89">
        <v>6.0060060060060066E-2</v>
      </c>
      <c r="H89">
        <v>0.04</v>
      </c>
      <c r="I89">
        <v>3.3002034292356881E-2</v>
      </c>
      <c r="J89">
        <v>9.3062094352416941E-2</v>
      </c>
      <c r="K89">
        <v>1.0069379056475831</v>
      </c>
      <c r="L89">
        <v>0.18419595835016761</v>
      </c>
      <c r="M89">
        <v>0.82274194729741557</v>
      </c>
      <c r="N89">
        <v>0.54849463153161038</v>
      </c>
      <c r="O89">
        <v>0</v>
      </c>
      <c r="P89">
        <v>0</v>
      </c>
      <c r="Q89">
        <v>0</v>
      </c>
      <c r="R89">
        <v>0</v>
      </c>
      <c r="S89">
        <v>0</v>
      </c>
      <c r="T89">
        <v>2</v>
      </c>
      <c r="U89">
        <v>0.1781023539668701</v>
      </c>
      <c r="V89">
        <v>0.91539809604325728</v>
      </c>
    </row>
    <row r="90" spans="1:22" x14ac:dyDescent="0.25">
      <c r="A90">
        <v>1.1000000000000001</v>
      </c>
      <c r="B90">
        <v>0.04</v>
      </c>
      <c r="C90">
        <v>0.65926829268292697</v>
      </c>
      <c r="D90">
        <v>0.44073170731707312</v>
      </c>
      <c r="E90">
        <v>3</v>
      </c>
      <c r="F90">
        <v>3</v>
      </c>
      <c r="G90">
        <v>9.00900900900901E-2</v>
      </c>
      <c r="H90">
        <v>0.04</v>
      </c>
      <c r="I90">
        <v>8.2406277244986934E-2</v>
      </c>
      <c r="J90">
        <v>0.17249636733507703</v>
      </c>
      <c r="K90">
        <v>0.92750363266492308</v>
      </c>
      <c r="L90">
        <v>0.16966529865821761</v>
      </c>
      <c r="M90">
        <v>0.75783833400670542</v>
      </c>
      <c r="N90">
        <v>0.50522555600447028</v>
      </c>
      <c r="O90">
        <v>0</v>
      </c>
      <c r="P90">
        <v>0</v>
      </c>
      <c r="Q90">
        <v>0</v>
      </c>
      <c r="R90">
        <v>0</v>
      </c>
      <c r="S90">
        <v>0</v>
      </c>
      <c r="T90">
        <v>3</v>
      </c>
      <c r="U90">
        <v>0.20669869224062776</v>
      </c>
      <c r="V90">
        <v>0.84318512060447548</v>
      </c>
    </row>
    <row r="91" spans="1:22" x14ac:dyDescent="0.25">
      <c r="A91">
        <v>1.1000000000000001</v>
      </c>
      <c r="B91">
        <v>0.04</v>
      </c>
      <c r="C91">
        <v>0.65926829268292697</v>
      </c>
      <c r="D91">
        <v>0.44073170731707312</v>
      </c>
      <c r="E91">
        <v>4</v>
      </c>
      <c r="F91">
        <v>4</v>
      </c>
      <c r="G91">
        <v>0.12012012012012013</v>
      </c>
      <c r="H91">
        <v>0.04</v>
      </c>
      <c r="I91">
        <v>0.13181052019761699</v>
      </c>
      <c r="J91">
        <v>0.25193064031773715</v>
      </c>
      <c r="K91">
        <v>0.84806935968226294</v>
      </c>
      <c r="L91">
        <v>0.15513463896626759</v>
      </c>
      <c r="M91">
        <v>0.69293472071599538</v>
      </c>
      <c r="N91">
        <v>0.46195648047733023</v>
      </c>
      <c r="O91">
        <v>0</v>
      </c>
      <c r="P91">
        <v>0</v>
      </c>
      <c r="Q91">
        <v>0</v>
      </c>
      <c r="R91">
        <v>0</v>
      </c>
      <c r="S91">
        <v>0</v>
      </c>
      <c r="T91">
        <v>4</v>
      </c>
      <c r="U91">
        <v>0.23529503051438538</v>
      </c>
      <c r="V91">
        <v>0.77097214516569357</v>
      </c>
    </row>
    <row r="92" spans="1:22" x14ac:dyDescent="0.25">
      <c r="A92">
        <v>1.1000000000000001</v>
      </c>
      <c r="B92">
        <v>0.04</v>
      </c>
      <c r="C92">
        <v>0.65926829268292697</v>
      </c>
      <c r="D92">
        <v>0.44073170731707312</v>
      </c>
      <c r="E92">
        <v>5</v>
      </c>
      <c r="F92">
        <v>5</v>
      </c>
      <c r="G92">
        <v>0.15015015015015015</v>
      </c>
      <c r="H92">
        <v>0.04</v>
      </c>
      <c r="I92">
        <v>0.18121476315024698</v>
      </c>
      <c r="J92">
        <v>0.33136491330039713</v>
      </c>
      <c r="K92">
        <v>0.76863508669960301</v>
      </c>
      <c r="L92">
        <v>0.14060397927431761</v>
      </c>
      <c r="M92">
        <v>0.62803110742528534</v>
      </c>
      <c r="N92">
        <v>0.41868740495019019</v>
      </c>
      <c r="O92">
        <v>0</v>
      </c>
      <c r="P92">
        <v>0</v>
      </c>
      <c r="Q92">
        <v>0</v>
      </c>
      <c r="R92">
        <v>0</v>
      </c>
      <c r="S92">
        <v>0</v>
      </c>
      <c r="T92">
        <v>5</v>
      </c>
      <c r="U92">
        <v>0.26389136878814301</v>
      </c>
      <c r="V92">
        <v>0.69875916972691177</v>
      </c>
    </row>
    <row r="93" spans="1:22" x14ac:dyDescent="0.25">
      <c r="A93">
        <v>1.1000000000000001</v>
      </c>
      <c r="B93">
        <v>0.04</v>
      </c>
      <c r="C93">
        <v>0.65926829268292697</v>
      </c>
      <c r="D93">
        <v>0.44073170731707312</v>
      </c>
      <c r="E93">
        <v>6</v>
      </c>
      <c r="F93">
        <v>6</v>
      </c>
      <c r="G93">
        <v>0.1801801801801802</v>
      </c>
      <c r="H93">
        <v>0.04</v>
      </c>
      <c r="I93">
        <v>0.23061900610287708</v>
      </c>
      <c r="J93">
        <v>0.41079918628305728</v>
      </c>
      <c r="K93">
        <v>0.68920081371694275</v>
      </c>
      <c r="L93">
        <v>0.12607331958236756</v>
      </c>
      <c r="M93">
        <v>0.56312749413457519</v>
      </c>
      <c r="N93">
        <v>0.37541832942305009</v>
      </c>
      <c r="O93">
        <v>0</v>
      </c>
      <c r="P93">
        <v>0</v>
      </c>
      <c r="Q93">
        <v>0</v>
      </c>
      <c r="R93">
        <v>0</v>
      </c>
      <c r="S93">
        <v>0</v>
      </c>
      <c r="T93">
        <v>6</v>
      </c>
      <c r="U93">
        <v>0.29248770706190064</v>
      </c>
      <c r="V93">
        <v>0.62654619428812974</v>
      </c>
    </row>
    <row r="94" spans="1:22" x14ac:dyDescent="0.25">
      <c r="A94">
        <v>1.1000000000000001</v>
      </c>
      <c r="B94">
        <v>0.04</v>
      </c>
      <c r="C94">
        <v>0.65926829268292697</v>
      </c>
      <c r="D94">
        <v>0.44073170731707312</v>
      </c>
      <c r="E94">
        <v>7</v>
      </c>
      <c r="F94">
        <v>7</v>
      </c>
      <c r="G94">
        <v>0.21021021021021022</v>
      </c>
      <c r="H94">
        <v>0.04</v>
      </c>
      <c r="I94">
        <v>0.28002324905550713</v>
      </c>
      <c r="J94">
        <v>0.49023345926571738</v>
      </c>
      <c r="K94">
        <v>0.60976654073428271</v>
      </c>
      <c r="L94">
        <v>0.11154265989041756</v>
      </c>
      <c r="M94">
        <v>0.49822388084386515</v>
      </c>
      <c r="N94">
        <v>0.3321492538959101</v>
      </c>
      <c r="O94">
        <v>0</v>
      </c>
      <c r="P94">
        <v>0</v>
      </c>
      <c r="Q94">
        <v>0</v>
      </c>
      <c r="R94">
        <v>0</v>
      </c>
      <c r="S94">
        <v>0</v>
      </c>
      <c r="T94">
        <v>7</v>
      </c>
      <c r="U94">
        <v>0.32108404533565826</v>
      </c>
      <c r="V94">
        <v>0.55433321884934783</v>
      </c>
    </row>
    <row r="95" spans="1:22" x14ac:dyDescent="0.25">
      <c r="A95">
        <v>1.1000000000000001</v>
      </c>
      <c r="B95">
        <v>0.04</v>
      </c>
      <c r="C95">
        <v>0.65926829268292697</v>
      </c>
      <c r="D95">
        <v>0.44073170731707312</v>
      </c>
      <c r="E95">
        <v>8</v>
      </c>
      <c r="F95">
        <v>8</v>
      </c>
      <c r="G95">
        <v>0.24024024024024027</v>
      </c>
      <c r="H95">
        <v>0.04</v>
      </c>
      <c r="I95">
        <v>0.3294274920081372</v>
      </c>
      <c r="J95">
        <v>0.56966773224837741</v>
      </c>
      <c r="K95">
        <v>0.53033226775162268</v>
      </c>
      <c r="L95">
        <v>9.7012000198467549E-2</v>
      </c>
      <c r="M95">
        <v>0.43332026755315511</v>
      </c>
      <c r="N95">
        <v>0.28888017836877006</v>
      </c>
      <c r="O95">
        <v>0</v>
      </c>
      <c r="P95">
        <v>0</v>
      </c>
      <c r="Q95">
        <v>0</v>
      </c>
      <c r="R95">
        <v>0</v>
      </c>
      <c r="S95">
        <v>0</v>
      </c>
      <c r="T95">
        <v>8</v>
      </c>
      <c r="U95">
        <v>0.34968038360941589</v>
      </c>
      <c r="V95">
        <v>0.48212024341056603</v>
      </c>
    </row>
    <row r="96" spans="1:22" x14ac:dyDescent="0.25">
      <c r="A96">
        <v>1.1000000000000001</v>
      </c>
      <c r="B96">
        <v>0.04</v>
      </c>
      <c r="C96">
        <v>0.65926829268292697</v>
      </c>
      <c r="D96">
        <v>0.44073170731707312</v>
      </c>
      <c r="E96">
        <v>9</v>
      </c>
      <c r="F96">
        <v>9</v>
      </c>
      <c r="G96">
        <v>0.27027027027027029</v>
      </c>
      <c r="H96">
        <v>0.04</v>
      </c>
      <c r="I96">
        <v>0.37883173496076722</v>
      </c>
      <c r="J96">
        <v>0.64910200523103745</v>
      </c>
      <c r="K96">
        <v>0.45089799476896264</v>
      </c>
      <c r="L96">
        <v>8.2481340506517536E-2</v>
      </c>
      <c r="M96">
        <v>0.36841665426244508</v>
      </c>
      <c r="N96">
        <v>0.24561110284163004</v>
      </c>
      <c r="O96">
        <v>0</v>
      </c>
      <c r="P96">
        <v>0</v>
      </c>
      <c r="Q96">
        <v>0</v>
      </c>
      <c r="R96">
        <v>0</v>
      </c>
      <c r="S96">
        <v>0</v>
      </c>
      <c r="T96">
        <v>9</v>
      </c>
      <c r="U96">
        <v>0.37827672188317346</v>
      </c>
      <c r="V96">
        <v>0.40990726797178417</v>
      </c>
    </row>
    <row r="97" spans="1:22" x14ac:dyDescent="0.25">
      <c r="A97">
        <v>1.1000000000000001</v>
      </c>
      <c r="B97">
        <v>0.04</v>
      </c>
      <c r="C97">
        <v>0.65926829268292697</v>
      </c>
      <c r="D97">
        <v>0.44073170731707312</v>
      </c>
      <c r="E97">
        <v>10</v>
      </c>
      <c r="F97">
        <v>10</v>
      </c>
      <c r="G97">
        <v>0.3003003003003003</v>
      </c>
      <c r="H97">
        <v>0.04</v>
      </c>
      <c r="I97">
        <v>0.42823597791339729</v>
      </c>
      <c r="J97">
        <v>0.7285362782136976</v>
      </c>
      <c r="K97">
        <v>0.37146372178630249</v>
      </c>
      <c r="L97">
        <v>6.7950680814567524E-2</v>
      </c>
      <c r="M97">
        <v>0.30351304097173498</v>
      </c>
      <c r="N97">
        <v>0.20234202731448997</v>
      </c>
      <c r="O97">
        <v>0</v>
      </c>
      <c r="P97">
        <v>0</v>
      </c>
      <c r="Q97">
        <v>0</v>
      </c>
      <c r="R97">
        <v>0</v>
      </c>
      <c r="S97">
        <v>0</v>
      </c>
      <c r="T97">
        <v>10</v>
      </c>
      <c r="U97">
        <v>0.40687306015693114</v>
      </c>
      <c r="V97">
        <v>0.33769429253300226</v>
      </c>
    </row>
    <row r="98" spans="1:22" x14ac:dyDescent="0.25">
      <c r="A98">
        <v>1.1000000000000001</v>
      </c>
      <c r="B98">
        <v>0.04</v>
      </c>
      <c r="C98">
        <v>0.65926829268292697</v>
      </c>
      <c r="D98">
        <v>0.44073170731707312</v>
      </c>
      <c r="E98">
        <v>11</v>
      </c>
      <c r="F98">
        <v>11</v>
      </c>
      <c r="G98">
        <v>0.33033033033033038</v>
      </c>
      <c r="H98">
        <v>0.04</v>
      </c>
      <c r="I98">
        <v>0.47764022086602742</v>
      </c>
      <c r="J98">
        <v>0.80797055119635774</v>
      </c>
      <c r="K98">
        <v>0.29202944880364234</v>
      </c>
      <c r="L98">
        <v>5.3420021122617505E-2</v>
      </c>
      <c r="M98">
        <v>0.23860942768102483</v>
      </c>
      <c r="N98">
        <v>0.15907295178734987</v>
      </c>
      <c r="O98">
        <v>0</v>
      </c>
      <c r="P98">
        <v>0</v>
      </c>
      <c r="Q98">
        <v>0</v>
      </c>
      <c r="R98">
        <v>0</v>
      </c>
      <c r="S98">
        <v>0</v>
      </c>
      <c r="T98">
        <v>11</v>
      </c>
      <c r="U98">
        <v>0.43546939843068877</v>
      </c>
      <c r="V98">
        <v>0.26548131709422029</v>
      </c>
    </row>
    <row r="99" spans="1:22" x14ac:dyDescent="0.25">
      <c r="A99">
        <v>1.1000000000000001</v>
      </c>
      <c r="B99">
        <v>0.04</v>
      </c>
      <c r="C99">
        <v>0.65926829268292697</v>
      </c>
      <c r="D99">
        <v>0.44073170731707312</v>
      </c>
      <c r="E99">
        <v>12</v>
      </c>
      <c r="F99">
        <v>12</v>
      </c>
      <c r="G99">
        <v>0.3603603603603604</v>
      </c>
      <c r="H99">
        <v>0.04</v>
      </c>
      <c r="I99">
        <v>0.52704446381865744</v>
      </c>
      <c r="J99">
        <v>0.88740482417901778</v>
      </c>
      <c r="K99">
        <v>0.21259517582098231</v>
      </c>
      <c r="L99">
        <v>3.8889361430667492E-2</v>
      </c>
      <c r="M99">
        <v>0.17370581439031482</v>
      </c>
      <c r="N99">
        <v>0.11580387626020988</v>
      </c>
      <c r="O99">
        <v>0</v>
      </c>
      <c r="P99">
        <v>0</v>
      </c>
      <c r="Q99">
        <v>0</v>
      </c>
      <c r="R99">
        <v>0</v>
      </c>
      <c r="S99">
        <v>0</v>
      </c>
      <c r="T99">
        <v>12</v>
      </c>
      <c r="U99">
        <v>0.46406573670444645</v>
      </c>
      <c r="V99">
        <v>0.19326834165543844</v>
      </c>
    </row>
    <row r="100" spans="1:22" x14ac:dyDescent="0.25">
      <c r="A100">
        <v>1.1000000000000001</v>
      </c>
      <c r="B100">
        <v>0.04</v>
      </c>
      <c r="C100">
        <v>0.65926829268292697</v>
      </c>
      <c r="D100">
        <v>0.44073170731707312</v>
      </c>
      <c r="E100">
        <v>13</v>
      </c>
      <c r="F100">
        <v>13</v>
      </c>
      <c r="G100">
        <v>0.39039039039039042</v>
      </c>
      <c r="H100">
        <v>0.04</v>
      </c>
      <c r="I100">
        <v>0.57644870677128746</v>
      </c>
      <c r="J100">
        <v>0.96683909716167782</v>
      </c>
      <c r="K100">
        <v>0.13316090283832227</v>
      </c>
      <c r="L100">
        <v>2.4358701738717486E-2</v>
      </c>
      <c r="M100">
        <v>0.10880220109960478</v>
      </c>
      <c r="N100">
        <v>7.2534800733069851E-2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</v>
      </c>
      <c r="U100">
        <v>0.49266207497820402</v>
      </c>
      <c r="V100">
        <v>0.12105536621665659</v>
      </c>
    </row>
    <row r="101" spans="1:22" x14ac:dyDescent="0.25">
      <c r="A101">
        <v>1.1000000000000001</v>
      </c>
      <c r="B101">
        <v>0.04</v>
      </c>
      <c r="C101">
        <v>0.65926829268292697</v>
      </c>
      <c r="D101">
        <v>0.44073170731707312</v>
      </c>
      <c r="E101">
        <v>14</v>
      </c>
      <c r="F101">
        <v>14</v>
      </c>
      <c r="G101">
        <v>0.42042042042042044</v>
      </c>
      <c r="H101">
        <v>0.04</v>
      </c>
      <c r="I101">
        <v>0.62585294972391747</v>
      </c>
      <c r="J101">
        <v>1.0462733701443379</v>
      </c>
      <c r="K101">
        <v>5.3726629855662233E-2</v>
      </c>
      <c r="L101">
        <v>9.8280420467674809E-3</v>
      </c>
      <c r="M101">
        <v>4.3898587808894753E-2</v>
      </c>
      <c r="N101">
        <v>2.9265725205929835E-2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14</v>
      </c>
      <c r="U101">
        <v>0.52125841325196165</v>
      </c>
      <c r="V101">
        <v>4.8842390777874757E-2</v>
      </c>
    </row>
    <row r="102" spans="1:22" x14ac:dyDescent="0.25">
      <c r="A102">
        <v>1.1000000000000001</v>
      </c>
      <c r="B102">
        <v>0.04</v>
      </c>
      <c r="C102">
        <v>0.65926829268292697</v>
      </c>
      <c r="D102">
        <v>0.44073170731707312</v>
      </c>
      <c r="E102">
        <v>15</v>
      </c>
      <c r="F102">
        <v>14.676365853658533</v>
      </c>
      <c r="G102">
        <v>0.44073170731707312</v>
      </c>
      <c r="H102">
        <v>0.04</v>
      </c>
      <c r="I102">
        <v>0.65926829268292675</v>
      </c>
      <c r="J102">
        <v>1.0999999999999999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14.676365853658533</v>
      </c>
      <c r="U102">
        <v>0.54059999999999997</v>
      </c>
      <c r="V102">
        <v>0</v>
      </c>
    </row>
    <row r="103" spans="1:22" s="1" customFormat="1" x14ac:dyDescent="0.25">
      <c r="A103" s="1">
        <v>1.1000000000000001</v>
      </c>
      <c r="B103" s="1">
        <v>0.04</v>
      </c>
      <c r="C103" s="1">
        <v>0.65926829268292697</v>
      </c>
      <c r="D103" s="1">
        <v>0.44073170731707312</v>
      </c>
      <c r="E103" s="1">
        <v>15.6</v>
      </c>
      <c r="F103" s="1">
        <v>14.676365853658533</v>
      </c>
      <c r="G103" s="1">
        <v>0.44073170731707312</v>
      </c>
      <c r="H103" s="1">
        <v>0.04</v>
      </c>
      <c r="I103" s="1">
        <v>0.65926829268292675</v>
      </c>
      <c r="J103" s="1">
        <v>1.0999999999999999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14.676365853658533</v>
      </c>
      <c r="U103" s="1">
        <v>0.54059999999999997</v>
      </c>
      <c r="V103" s="1">
        <v>0</v>
      </c>
    </row>
    <row r="104" spans="1:22" x14ac:dyDescent="0.25">
      <c r="A104">
        <v>1.3</v>
      </c>
      <c r="B104">
        <v>0.04</v>
      </c>
      <c r="C104">
        <v>0.78365853658536588</v>
      </c>
      <c r="D104">
        <v>0.51634146341463416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1.3</v>
      </c>
      <c r="L104">
        <v>0.2378048780487805</v>
      </c>
      <c r="M104">
        <v>1.0621951219512196</v>
      </c>
      <c r="N104">
        <v>0.70813008130081301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0.17460000000000001</v>
      </c>
      <c r="V104">
        <v>1</v>
      </c>
    </row>
    <row r="105" spans="1:22" x14ac:dyDescent="0.25">
      <c r="A105">
        <v>1.3</v>
      </c>
      <c r="B105">
        <v>0.04</v>
      </c>
      <c r="C105">
        <v>0.78365853658536588</v>
      </c>
      <c r="D105">
        <v>0.51634146341463416</v>
      </c>
      <c r="E105">
        <v>1</v>
      </c>
      <c r="F105">
        <v>1</v>
      </c>
      <c r="G105">
        <v>3.0030030030030033E-2</v>
      </c>
      <c r="H105">
        <v>3.0030030030030033E-2</v>
      </c>
      <c r="I105">
        <v>0</v>
      </c>
      <c r="J105">
        <v>3.0030030030030033E-2</v>
      </c>
      <c r="K105">
        <v>1.26996996996997</v>
      </c>
      <c r="L105">
        <v>0.23231157987255546</v>
      </c>
      <c r="M105">
        <v>1.0376583900974146</v>
      </c>
      <c r="N105">
        <v>0.69177226006494297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0.18541081081081082</v>
      </c>
      <c r="V105">
        <v>0.97689997689997687</v>
      </c>
    </row>
    <row r="106" spans="1:22" x14ac:dyDescent="0.25">
      <c r="A106">
        <v>1.3</v>
      </c>
      <c r="B106">
        <v>0.04</v>
      </c>
      <c r="C106">
        <v>0.78365853658536588</v>
      </c>
      <c r="D106">
        <v>0.51634146341463416</v>
      </c>
      <c r="E106">
        <v>2</v>
      </c>
      <c r="F106">
        <v>2</v>
      </c>
      <c r="G106">
        <v>6.0060060060060066E-2</v>
      </c>
      <c r="H106">
        <v>0.04</v>
      </c>
      <c r="I106">
        <v>3.3002034292356881E-2</v>
      </c>
      <c r="J106">
        <v>9.3062094352416941E-2</v>
      </c>
      <c r="K106">
        <v>1.2069379056475831</v>
      </c>
      <c r="L106">
        <v>0.22078132420382612</v>
      </c>
      <c r="M106">
        <v>0.98615658144375695</v>
      </c>
      <c r="N106">
        <v>0.65743772096250463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</v>
      </c>
      <c r="U106">
        <v>0.2081023539668701</v>
      </c>
      <c r="V106">
        <v>0.92841377357506383</v>
      </c>
    </row>
    <row r="107" spans="1:22" x14ac:dyDescent="0.25">
      <c r="A107">
        <v>1.3</v>
      </c>
      <c r="B107">
        <v>0.04</v>
      </c>
      <c r="C107">
        <v>0.78365853658536588</v>
      </c>
      <c r="D107">
        <v>0.51634146341463416</v>
      </c>
      <c r="E107">
        <v>3</v>
      </c>
      <c r="F107">
        <v>3</v>
      </c>
      <c r="G107">
        <v>9.00900900900901E-2</v>
      </c>
      <c r="H107">
        <v>0.04</v>
      </c>
      <c r="I107">
        <v>8.2406277244986934E-2</v>
      </c>
      <c r="J107">
        <v>0.17249636733507703</v>
      </c>
      <c r="K107">
        <v>1.127503632664923</v>
      </c>
      <c r="L107">
        <v>0.20625066451187613</v>
      </c>
      <c r="M107">
        <v>0.92125296815304691</v>
      </c>
      <c r="N107">
        <v>0.61416864543536454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</v>
      </c>
      <c r="U107">
        <v>0.23669869224062773</v>
      </c>
      <c r="V107">
        <v>0.8673104866653254</v>
      </c>
    </row>
    <row r="108" spans="1:22" x14ac:dyDescent="0.25">
      <c r="A108">
        <v>1.3</v>
      </c>
      <c r="B108">
        <v>0.04</v>
      </c>
      <c r="C108">
        <v>0.78365853658536588</v>
      </c>
      <c r="D108">
        <v>0.51634146341463416</v>
      </c>
      <c r="E108">
        <v>4</v>
      </c>
      <c r="F108">
        <v>4</v>
      </c>
      <c r="G108">
        <v>0.12012012012012013</v>
      </c>
      <c r="H108">
        <v>0.04</v>
      </c>
      <c r="I108">
        <v>0.13181052019761699</v>
      </c>
      <c r="J108">
        <v>0.25193064031773715</v>
      </c>
      <c r="K108">
        <v>1.048069359682263</v>
      </c>
      <c r="L108">
        <v>0.19172000481992613</v>
      </c>
      <c r="M108">
        <v>0.85634935486233688</v>
      </c>
      <c r="N108">
        <v>0.57089956990822455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4</v>
      </c>
      <c r="U108">
        <v>0.26529503051438541</v>
      </c>
      <c r="V108">
        <v>0.80620719975558686</v>
      </c>
    </row>
    <row r="109" spans="1:22" x14ac:dyDescent="0.25">
      <c r="A109">
        <v>1.3</v>
      </c>
      <c r="B109">
        <v>0.04</v>
      </c>
      <c r="C109">
        <v>0.78365853658536588</v>
      </c>
      <c r="D109">
        <v>0.51634146341463416</v>
      </c>
      <c r="E109">
        <v>5</v>
      </c>
      <c r="F109">
        <v>5</v>
      </c>
      <c r="G109">
        <v>0.15015015015015015</v>
      </c>
      <c r="H109">
        <v>0.04</v>
      </c>
      <c r="I109">
        <v>0.18121476315024698</v>
      </c>
      <c r="J109">
        <v>0.33136491330039713</v>
      </c>
      <c r="K109">
        <v>0.96863508669960297</v>
      </c>
      <c r="L109">
        <v>0.17718934512797616</v>
      </c>
      <c r="M109">
        <v>0.79144574157162684</v>
      </c>
      <c r="N109">
        <v>0.52763049438108456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5</v>
      </c>
      <c r="U109">
        <v>0.29389136878814304</v>
      </c>
      <c r="V109">
        <v>0.74510391284584843</v>
      </c>
    </row>
    <row r="110" spans="1:22" x14ac:dyDescent="0.25">
      <c r="A110">
        <v>1.3</v>
      </c>
      <c r="B110">
        <v>0.04</v>
      </c>
      <c r="C110">
        <v>0.78365853658536588</v>
      </c>
      <c r="D110">
        <v>0.51634146341463416</v>
      </c>
      <c r="E110">
        <v>6</v>
      </c>
      <c r="F110">
        <v>6</v>
      </c>
      <c r="G110">
        <v>0.1801801801801802</v>
      </c>
      <c r="H110">
        <v>0.04</v>
      </c>
      <c r="I110">
        <v>0.23061900610287708</v>
      </c>
      <c r="J110">
        <v>0.41079918628305728</v>
      </c>
      <c r="K110">
        <v>0.88920081371694271</v>
      </c>
      <c r="L110">
        <v>0.1626586854360261</v>
      </c>
      <c r="M110">
        <v>0.72654212828091658</v>
      </c>
      <c r="N110">
        <v>0.48436141885394435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6</v>
      </c>
      <c r="U110">
        <v>0.32248770706190066</v>
      </c>
      <c r="V110">
        <v>0.68400062593610977</v>
      </c>
    </row>
    <row r="111" spans="1:22" x14ac:dyDescent="0.25">
      <c r="A111">
        <v>1.3</v>
      </c>
      <c r="B111">
        <v>0.04</v>
      </c>
      <c r="C111">
        <v>0.78365853658536588</v>
      </c>
      <c r="D111">
        <v>0.51634146341463416</v>
      </c>
      <c r="E111">
        <v>7</v>
      </c>
      <c r="F111">
        <v>7</v>
      </c>
      <c r="G111">
        <v>0.21021021021021022</v>
      </c>
      <c r="H111">
        <v>0.04</v>
      </c>
      <c r="I111">
        <v>0.28002324905550713</v>
      </c>
      <c r="J111">
        <v>0.49023345926571738</v>
      </c>
      <c r="K111">
        <v>0.80976654073428267</v>
      </c>
      <c r="L111">
        <v>0.14812802574407608</v>
      </c>
      <c r="M111">
        <v>0.66163851499020665</v>
      </c>
      <c r="N111">
        <v>0.44109234332680441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7</v>
      </c>
      <c r="U111">
        <v>0.35108404533565829</v>
      </c>
      <c r="V111">
        <v>0.62289733902637123</v>
      </c>
    </row>
    <row r="112" spans="1:22" x14ac:dyDescent="0.25">
      <c r="A112">
        <v>1.3</v>
      </c>
      <c r="B112">
        <v>0.04</v>
      </c>
      <c r="C112">
        <v>0.78365853658536588</v>
      </c>
      <c r="D112">
        <v>0.51634146341463416</v>
      </c>
      <c r="E112">
        <v>8</v>
      </c>
      <c r="F112">
        <v>8</v>
      </c>
      <c r="G112">
        <v>0.24024024024024027</v>
      </c>
      <c r="H112">
        <v>0.04</v>
      </c>
      <c r="I112">
        <v>0.3294274920081372</v>
      </c>
      <c r="J112">
        <v>0.56966773224837741</v>
      </c>
      <c r="K112">
        <v>0.73033226775162263</v>
      </c>
      <c r="L112">
        <v>0.13359736605212608</v>
      </c>
      <c r="M112">
        <v>0.5967349016994965</v>
      </c>
      <c r="N112">
        <v>0.39782326779966432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8</v>
      </c>
      <c r="U112">
        <v>0.37968038360941586</v>
      </c>
      <c r="V112">
        <v>0.5617940521166328</v>
      </c>
    </row>
    <row r="113" spans="1:22" x14ac:dyDescent="0.25">
      <c r="A113">
        <v>1.3</v>
      </c>
      <c r="B113">
        <v>0.04</v>
      </c>
      <c r="C113">
        <v>0.78365853658536588</v>
      </c>
      <c r="D113">
        <v>0.51634146341463416</v>
      </c>
      <c r="E113">
        <v>9</v>
      </c>
      <c r="F113">
        <v>9</v>
      </c>
      <c r="G113">
        <v>0.27027027027027029</v>
      </c>
      <c r="H113">
        <v>0.04</v>
      </c>
      <c r="I113">
        <v>0.37883173496076722</v>
      </c>
      <c r="J113">
        <v>0.64910200523103745</v>
      </c>
      <c r="K113">
        <v>0.6508979947689626</v>
      </c>
      <c r="L113">
        <v>0.11906670636017608</v>
      </c>
      <c r="M113">
        <v>0.53183128840878657</v>
      </c>
      <c r="N113">
        <v>0.35455419227252438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9</v>
      </c>
      <c r="U113">
        <v>0.40827672188317349</v>
      </c>
      <c r="V113">
        <v>0.50069076520689426</v>
      </c>
    </row>
    <row r="114" spans="1:22" x14ac:dyDescent="0.25">
      <c r="A114">
        <v>1.3</v>
      </c>
      <c r="B114">
        <v>0.04</v>
      </c>
      <c r="C114">
        <v>0.78365853658536588</v>
      </c>
      <c r="D114">
        <v>0.51634146341463416</v>
      </c>
      <c r="E114">
        <v>10</v>
      </c>
      <c r="F114">
        <v>10</v>
      </c>
      <c r="G114">
        <v>0.3003003003003003</v>
      </c>
      <c r="H114">
        <v>0.04</v>
      </c>
      <c r="I114">
        <v>0.42823597791339729</v>
      </c>
      <c r="J114">
        <v>0.7285362782136976</v>
      </c>
      <c r="K114">
        <v>0.57146372178630245</v>
      </c>
      <c r="L114">
        <v>0.10453604666822605</v>
      </c>
      <c r="M114">
        <v>0.46692767511807642</v>
      </c>
      <c r="N114">
        <v>0.31128511674538428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10</v>
      </c>
      <c r="U114">
        <v>0.43687306015693111</v>
      </c>
      <c r="V114">
        <v>0.43958747829715572</v>
      </c>
    </row>
    <row r="115" spans="1:22" x14ac:dyDescent="0.25">
      <c r="A115">
        <v>1.3</v>
      </c>
      <c r="B115">
        <v>0.04</v>
      </c>
      <c r="C115">
        <v>0.78365853658536588</v>
      </c>
      <c r="D115">
        <v>0.51634146341463416</v>
      </c>
      <c r="E115">
        <v>11</v>
      </c>
      <c r="F115">
        <v>11</v>
      </c>
      <c r="G115">
        <v>0.33033033033033038</v>
      </c>
      <c r="H115">
        <v>0.04</v>
      </c>
      <c r="I115">
        <v>0.47764022086602742</v>
      </c>
      <c r="J115">
        <v>0.80797055119635774</v>
      </c>
      <c r="K115">
        <v>0.4920294488036423</v>
      </c>
      <c r="L115">
        <v>9.0005386976276011E-2</v>
      </c>
      <c r="M115">
        <v>0.40202406182736627</v>
      </c>
      <c r="N115">
        <v>0.26801604121824418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11</v>
      </c>
      <c r="U115">
        <v>0.46546939843068874</v>
      </c>
      <c r="V115">
        <v>0.37848419138741712</v>
      </c>
    </row>
    <row r="116" spans="1:22" x14ac:dyDescent="0.25">
      <c r="A116">
        <v>1.3</v>
      </c>
      <c r="B116">
        <v>0.04</v>
      </c>
      <c r="C116">
        <v>0.78365853658536588</v>
      </c>
      <c r="D116">
        <v>0.51634146341463416</v>
      </c>
      <c r="E116">
        <v>12</v>
      </c>
      <c r="F116">
        <v>12</v>
      </c>
      <c r="G116">
        <v>0.3603603603603604</v>
      </c>
      <c r="H116">
        <v>0.04</v>
      </c>
      <c r="I116">
        <v>0.52704446381865744</v>
      </c>
      <c r="J116">
        <v>0.88740482417901778</v>
      </c>
      <c r="K116">
        <v>0.41259517582098226</v>
      </c>
      <c r="L116">
        <v>7.5474727284326013E-2</v>
      </c>
      <c r="M116">
        <v>0.33712044853665624</v>
      </c>
      <c r="N116">
        <v>0.22474696569110414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12</v>
      </c>
      <c r="U116">
        <v>0.49406573670444642</v>
      </c>
      <c r="V116">
        <v>0.31738090447767864</v>
      </c>
    </row>
    <row r="117" spans="1:22" x14ac:dyDescent="0.25">
      <c r="A117">
        <v>1.3</v>
      </c>
      <c r="B117">
        <v>0.04</v>
      </c>
      <c r="C117">
        <v>0.78365853658536588</v>
      </c>
      <c r="D117">
        <v>0.51634146341463416</v>
      </c>
      <c r="E117">
        <v>13</v>
      </c>
      <c r="F117">
        <v>13</v>
      </c>
      <c r="G117">
        <v>0.39039039039039042</v>
      </c>
      <c r="H117">
        <v>0.04</v>
      </c>
      <c r="I117">
        <v>0.57644870677128746</v>
      </c>
      <c r="J117">
        <v>0.96683909716167782</v>
      </c>
      <c r="K117">
        <v>0.33316090283832223</v>
      </c>
      <c r="L117">
        <v>6.0944067592376014E-2</v>
      </c>
      <c r="M117">
        <v>0.2722168352459462</v>
      </c>
      <c r="N117">
        <v>0.18147789016396412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13</v>
      </c>
      <c r="U117">
        <v>0.52266207497820405</v>
      </c>
      <c r="V117">
        <v>0.25627761756794015</v>
      </c>
    </row>
    <row r="118" spans="1:22" x14ac:dyDescent="0.25">
      <c r="A118">
        <v>1.3</v>
      </c>
      <c r="B118">
        <v>0.04</v>
      </c>
      <c r="C118">
        <v>0.78365853658536588</v>
      </c>
      <c r="D118">
        <v>0.51634146341463416</v>
      </c>
      <c r="E118">
        <v>14</v>
      </c>
      <c r="F118">
        <v>14</v>
      </c>
      <c r="G118">
        <v>0.42042042042042044</v>
      </c>
      <c r="H118">
        <v>0.04</v>
      </c>
      <c r="I118">
        <v>0.62585294972391747</v>
      </c>
      <c r="J118">
        <v>1.0462733701443379</v>
      </c>
      <c r="K118">
        <v>0.25372662985566219</v>
      </c>
      <c r="L118">
        <v>4.6413407900426001E-2</v>
      </c>
      <c r="M118">
        <v>0.20731322195523619</v>
      </c>
      <c r="N118">
        <v>0.13820881463682411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14</v>
      </c>
      <c r="U118">
        <v>0.55125841325196168</v>
      </c>
      <c r="V118">
        <v>0.19517433065820167</v>
      </c>
    </row>
    <row r="119" spans="1:22" x14ac:dyDescent="0.25">
      <c r="A119">
        <v>1.3</v>
      </c>
      <c r="B119">
        <v>0.04</v>
      </c>
      <c r="C119">
        <v>0.78365853658536588</v>
      </c>
      <c r="D119">
        <v>0.51634146341463416</v>
      </c>
      <c r="E119">
        <v>15</v>
      </c>
      <c r="F119">
        <v>15</v>
      </c>
      <c r="G119">
        <v>0.45045045045045051</v>
      </c>
      <c r="H119">
        <v>0.04</v>
      </c>
      <c r="I119">
        <v>0.6752571926765476</v>
      </c>
      <c r="J119">
        <v>1.1257076431269981</v>
      </c>
      <c r="K119">
        <v>0.17429235687300193</v>
      </c>
      <c r="L119">
        <v>3.1882748208475961E-2</v>
      </c>
      <c r="M119">
        <v>0.14240960866452596</v>
      </c>
      <c r="N119">
        <v>9.4939739109683965E-2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15</v>
      </c>
      <c r="U119">
        <v>0.5798547515257193</v>
      </c>
      <c r="V119">
        <v>0.13407104374846301</v>
      </c>
    </row>
    <row r="120" spans="1:22" x14ac:dyDescent="0.25">
      <c r="A120">
        <v>1.3</v>
      </c>
      <c r="B120">
        <v>0.04</v>
      </c>
      <c r="C120">
        <v>0.78365853658536588</v>
      </c>
      <c r="D120">
        <v>0.51634146341463416</v>
      </c>
      <c r="E120">
        <v>15.6</v>
      </c>
      <c r="F120">
        <v>15.6</v>
      </c>
      <c r="G120">
        <v>0.46846846846846851</v>
      </c>
      <c r="H120">
        <v>0.04</v>
      </c>
      <c r="I120">
        <v>0.7048997384481257</v>
      </c>
      <c r="J120">
        <v>1.1733682069165943</v>
      </c>
      <c r="K120">
        <v>0.12663179308340577</v>
      </c>
      <c r="L120">
        <v>2.3164352393305932E-2</v>
      </c>
      <c r="M120">
        <v>0.10346744069009985</v>
      </c>
      <c r="N120">
        <v>6.8978293793399897E-2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15.6</v>
      </c>
      <c r="U120">
        <v>0.59701255448997392</v>
      </c>
      <c r="V120">
        <v>9.7409071602619829E-2</v>
      </c>
    </row>
  </sheetData>
  <autoFilter ref="A1:V1" xr:uid="{ADB3F80E-32B8-4B8D-BF54-C42C49C767AB}">
    <sortState xmlns:xlrd2="http://schemas.microsoft.com/office/spreadsheetml/2017/richdata2" ref="A2:V120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Bafna-Rührer</dc:creator>
  <cp:lastModifiedBy>Jonas Bafna-Rührer</cp:lastModifiedBy>
  <dcterms:created xsi:type="dcterms:W3CDTF">2024-01-27T13:29:30Z</dcterms:created>
  <dcterms:modified xsi:type="dcterms:W3CDTF">2024-01-27T21:51:08Z</dcterms:modified>
</cp:coreProperties>
</file>