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수형 R&amp;R" sheetId="1" r:id="rId5"/>
  </sheets>
  <definedNames>
    <definedName localSheetId="0" name="_Dist_Bin">#REF!</definedName>
    <definedName localSheetId="0" name="개발시험종합">#REF!</definedName>
    <definedName localSheetId="0" name="셀리카">#REF!</definedName>
    <definedName name="_Sort">#REF!</definedName>
    <definedName name="셀리카">#REF!</definedName>
    <definedName localSheetId="0" name="_Parse_Out">#REF!</definedName>
    <definedName name="영업">#REF!</definedName>
    <definedName name="DDDDDDD">#REF!</definedName>
    <definedName localSheetId="0" name="ㅗㅓㅏ">#REF!</definedName>
    <definedName name="SES">#REF!</definedName>
    <definedName localSheetId="0" name="ㄴㅁㅇㅎㅇ롱로">#REF!</definedName>
    <definedName localSheetId="0" name="EO계획">#REF!</definedName>
    <definedName localSheetId="0" name="DDDDDDD">#REF!</definedName>
    <definedName name="ㅁㅈㅂㅈㅂ">#REF!</definedName>
    <definedName localSheetId="0" name="요약">#REF!</definedName>
    <definedName name="_132___0_S">#REF!</definedName>
    <definedName localSheetId="0" name="영업">#REF!</definedName>
    <definedName localSheetId="0" name="Excel_BuiltIn_Print_Area">#REF!</definedName>
    <definedName name="Excel_BuiltIn__FilterDatabase">#REF!</definedName>
    <definedName name="요약">#REF!</definedName>
    <definedName localSheetId="0" name="ㅁㅈㅂㅈㅂ">#REF!</definedName>
    <definedName name="ㄴㅁㅇㅎㅇ롱로">#REF!</definedName>
    <definedName localSheetId="0" name="Excel_BuiltIn__FilterDatabase">#REF!</definedName>
    <definedName name="ㅗㅓㅏ">#REF!</definedName>
    <definedName name="_Parse_Out">#REF!</definedName>
    <definedName localSheetId="0" name="_132___0_S">#REF!</definedName>
    <definedName name="EO계획">#REF!</definedName>
    <definedName localSheetId="0" name="SES">#REF!</definedName>
    <definedName name="개발시험종합">#REF!</definedName>
    <definedName localSheetId="0" name="_Sort">#REF!</definedName>
    <definedName name="_Dist_Bin">#REF!</definedName>
  </definedNames>
  <calcPr/>
</workbook>
</file>

<file path=xl/sharedStrings.xml><?xml version="1.0" encoding="utf-8"?>
<sst xmlns="http://schemas.openxmlformats.org/spreadsheetml/2006/main" count="85" uniqueCount="66">
  <si>
    <r>
      <rPr>
        <rFont val="Linux Libertine G"/>
        <b/>
        <color rgb="FF000000"/>
        <sz val="28.0"/>
      </rPr>
      <t xml:space="preserve">계수형 </t>
    </r>
    <r>
      <rPr>
        <rFont val="현대하모니 L"/>
        <b/>
        <color rgb="FF000000"/>
        <sz val="28.0"/>
      </rPr>
      <t xml:space="preserve">R&amp;R </t>
    </r>
    <r>
      <rPr>
        <rFont val="Linux Libertine G"/>
        <b/>
        <color rgb="FF000000"/>
        <sz val="28.0"/>
      </rPr>
      <t>평가서</t>
    </r>
  </si>
  <si>
    <t>작 성</t>
  </si>
  <si>
    <t>검 토</t>
  </si>
  <si>
    <t>승 인</t>
  </si>
  <si>
    <t>품 번</t>
  </si>
  <si>
    <t>기기명</t>
  </si>
  <si>
    <t>육안검사</t>
  </si>
  <si>
    <t>평가일자</t>
  </si>
  <si>
    <t>품 명</t>
  </si>
  <si>
    <t>기기번호</t>
  </si>
  <si>
    <t>평 가 자</t>
  </si>
  <si>
    <t>특 성</t>
  </si>
  <si>
    <t/>
  </si>
  <si>
    <t>기 준</t>
  </si>
  <si>
    <r>
      <rPr>
        <rFont val="Linux Libertine G"/>
        <color rgb="FF000000"/>
        <sz val="11.0"/>
      </rPr>
      <t xml:space="preserve">유효성 </t>
    </r>
    <r>
      <rPr>
        <rFont val="현대하모니 L"/>
        <color rgb="FF000000"/>
        <sz val="11.0"/>
      </rPr>
      <t>90%</t>
    </r>
    <r>
      <rPr>
        <rFont val="Linux Libertine G"/>
        <color rgb="FF000000"/>
        <sz val="11.0"/>
      </rPr>
      <t>이상</t>
    </r>
  </si>
  <si>
    <t>기기형식</t>
  </si>
  <si>
    <t>1. DATA SHEET</t>
  </si>
  <si>
    <r>
      <rPr>
        <rFont val="현대하모니 L"/>
        <color rgb="FF000000"/>
        <sz val="11.0"/>
      </rPr>
      <t xml:space="preserve">* </t>
    </r>
    <r>
      <rPr>
        <rFont val="Linux Libertine G"/>
        <color rgb="FF000000"/>
        <sz val="11.0"/>
      </rPr>
      <t xml:space="preserve">시료참값 </t>
    </r>
    <r>
      <rPr>
        <rFont val="현대하모니 L"/>
        <color rgb="FF000000"/>
        <sz val="11.0"/>
      </rPr>
      <t xml:space="preserve">: </t>
    </r>
    <r>
      <rPr>
        <rFont val="Linux Libertine G"/>
        <color rgb="FF000000"/>
        <sz val="11.0"/>
      </rPr>
      <t xml:space="preserve">양품 </t>
    </r>
    <r>
      <rPr>
        <rFont val="현대하모니 L"/>
        <color rgb="FF000000"/>
        <sz val="11.0"/>
      </rPr>
      <t xml:space="preserve">"1", </t>
    </r>
    <r>
      <rPr>
        <rFont val="Linux Libertine G"/>
        <color rgb="FF000000"/>
        <sz val="11.0"/>
      </rPr>
      <t xml:space="preserve">불량 </t>
    </r>
    <r>
      <rPr>
        <rFont val="현대하모니 L"/>
        <color rgb="FF000000"/>
        <sz val="11.0"/>
      </rPr>
      <t>"0"</t>
    </r>
  </si>
  <si>
    <t>시료
번호</t>
  </si>
  <si>
    <t>시료
참값</t>
  </si>
  <si>
    <r>
      <rPr>
        <rFont val="Linux Libertine G"/>
        <color rgb="FF000000"/>
        <sz val="11.0"/>
      </rPr>
      <t xml:space="preserve">측정자 </t>
    </r>
    <r>
      <rPr>
        <rFont val="현대하모니 L"/>
        <color rgb="FF000000"/>
        <sz val="11.0"/>
      </rPr>
      <t>A(</t>
    </r>
    <r>
      <rPr>
        <rFont val="Linux Libertine G"/>
        <color rgb="FF000000"/>
        <sz val="11.0"/>
      </rPr>
      <t>         </t>
    </r>
    <r>
      <rPr>
        <rFont val="현대하모니 L"/>
        <color rgb="FF000000"/>
        <sz val="11.0"/>
      </rPr>
      <t>)</t>
    </r>
  </si>
  <si>
    <r>
      <rPr>
        <rFont val="Linux Libertine G"/>
        <color rgb="FF000000"/>
        <sz val="11.0"/>
      </rPr>
      <t xml:space="preserve">측정자 </t>
    </r>
    <r>
      <rPr>
        <rFont val="현대하모니 L"/>
        <color rgb="FF000000"/>
        <sz val="11.0"/>
      </rPr>
      <t>B(         )</t>
    </r>
  </si>
  <si>
    <r>
      <rPr>
        <rFont val="Linux Libertine G"/>
        <color rgb="FF000000"/>
        <sz val="11.0"/>
      </rPr>
      <t xml:space="preserve">측정자 </t>
    </r>
    <r>
      <rPr>
        <rFont val="현대하모니 L"/>
        <color rgb="FF000000"/>
        <sz val="11.0"/>
      </rPr>
      <t>C(         )</t>
    </r>
  </si>
  <si>
    <t>비  고</t>
  </si>
  <si>
    <r>
      <rPr>
        <rFont val="현대하모니 L"/>
        <color rgb="FF000000"/>
        <sz val="11.0"/>
      </rPr>
      <t>1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</si>
  <si>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2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</si>
  <si>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3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</si>
  <si>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1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</si>
  <si>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2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</si>
  <si>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3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</si>
  <si>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1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</si>
  <si>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2</t>
    </r>
    <r>
      <rPr>
        <rFont val="Linux Libertine G"/>
        <color rgb="FF000000"/>
        <sz val="11.0"/>
      </rPr>
      <t>회</t>
    </r>
  </si>
  <si>
    <r>
      <rPr>
        <rFont val="현대하모니 L"/>
        <color rgb="FF000000"/>
        <sz val="11.0"/>
      </rPr>
      <t>3</t>
    </r>
    <r>
      <rPr>
        <rFont val="Linux Libertine G"/>
        <color rgb="FF000000"/>
        <sz val="11.0"/>
      </rPr>
      <t>회</t>
    </r>
  </si>
  <si>
    <r>
      <rPr>
        <rFont val="현대하모니 L"/>
        <b/>
        <color rgb="FF000000"/>
        <sz val="12.0"/>
      </rPr>
      <t xml:space="preserve">2. </t>
    </r>
    <r>
      <rPr>
        <rFont val="Linux Libertine G"/>
        <b/>
        <color rgb="FF000000"/>
        <sz val="12.0"/>
      </rPr>
      <t xml:space="preserve">평가 </t>
    </r>
    <r>
      <rPr>
        <rFont val="현대하모니 L"/>
        <b/>
        <color rgb="FF000000"/>
        <sz val="12.0"/>
      </rPr>
      <t>SHEET</t>
    </r>
  </si>
  <si>
    <t>측정자</t>
  </si>
  <si>
    <t>Number 
Good Correct(1)</t>
  </si>
  <si>
    <t>Number 
Bad Correct(2)</t>
  </si>
  <si>
    <t>Number 
Correct(3)</t>
  </si>
  <si>
    <t>Number 
False Alarm(4)</t>
  </si>
  <si>
    <t>Number 
Miss Alarm(5)</t>
  </si>
  <si>
    <t>Number 
Total(6)</t>
  </si>
  <si>
    <t>A</t>
  </si>
  <si>
    <t>B</t>
  </si>
  <si>
    <t>C</t>
  </si>
  <si>
    <t>Calculation</t>
  </si>
  <si>
    <r>
      <rPr>
        <rFont val="Linux Libertine G"/>
        <color rgb="FF000000"/>
        <sz val="10.0"/>
      </rPr>
      <t xml:space="preserve">유효성
</t>
    </r>
    <r>
      <rPr>
        <rFont val="현대하모니 L"/>
        <color rgb="FF000000"/>
        <sz val="10.0"/>
      </rPr>
      <t>E=(3)/(6)</t>
    </r>
  </si>
  <si>
    <r>
      <rPr>
        <rFont val="Linux Libertine G"/>
        <color rgb="FF000000"/>
        <sz val="9.0"/>
      </rPr>
      <t>오류 합격 비율</t>
    </r>
    <r>
      <rPr>
        <rFont val="현대하모니 L"/>
        <color rgb="FF000000"/>
        <sz val="9.0"/>
      </rPr>
      <t>(</t>
    </r>
    <r>
      <rPr>
        <rFont val="Linux Libertine G"/>
        <color rgb="FF000000"/>
        <sz val="9.0"/>
      </rPr>
      <t>실수비율</t>
    </r>
    <r>
      <rPr>
        <rFont val="현대하모니 L"/>
        <color rgb="FF000000"/>
        <sz val="9.0"/>
      </rPr>
      <t xml:space="preserve">) 
</t>
    </r>
    <r>
      <rPr>
        <rFont val="Linux Libertine G"/>
        <color rgb="FF000000"/>
        <sz val="9.0"/>
      </rPr>
      <t xml:space="preserve">불량 → 합격
</t>
    </r>
    <r>
      <rPr>
        <rFont val="현대하모니 L"/>
        <color rgb="FF000000"/>
        <sz val="9.0"/>
      </rPr>
      <t>P(Miss)=(5)/((2)+(5))</t>
    </r>
  </si>
  <si>
    <r>
      <rPr>
        <rFont val="Linux Libertine G"/>
        <color rgb="FF000000"/>
        <sz val="9.0"/>
      </rPr>
      <t>오류 불합격 비율</t>
    </r>
    <r>
      <rPr>
        <rFont val="현대하모니 L"/>
        <color rgb="FF000000"/>
        <sz val="9.0"/>
      </rPr>
      <t>(</t>
    </r>
    <r>
      <rPr>
        <rFont val="Linux Libertine G"/>
        <color rgb="FF000000"/>
        <sz val="9.0"/>
      </rPr>
      <t>오류경고비율</t>
    </r>
    <r>
      <rPr>
        <rFont val="현대하모니 L"/>
        <color rgb="FF000000"/>
        <sz val="9.0"/>
      </rPr>
      <t xml:space="preserve">)
</t>
    </r>
    <r>
      <rPr>
        <rFont val="Linux Libertine G"/>
        <color rgb="FF000000"/>
        <sz val="9.0"/>
      </rPr>
      <t xml:space="preserve">양품 → 불량
</t>
    </r>
    <r>
      <rPr>
        <rFont val="현대하모니 L"/>
        <color rgb="FF000000"/>
        <sz val="9.0"/>
      </rPr>
      <t>P(FA)=(4)/((1)+(4))</t>
    </r>
  </si>
  <si>
    <r>
      <rPr>
        <rFont val="Linux Libertine G"/>
        <color rgb="FF000000"/>
        <sz val="10.0"/>
      </rPr>
      <t xml:space="preserve">편의
</t>
    </r>
    <r>
      <rPr>
        <rFont val="현대하모니 L"/>
        <color rgb="FF000000"/>
        <sz val="10.0"/>
      </rPr>
      <t>B=FA/Miss</t>
    </r>
  </si>
  <si>
    <t>적합기준</t>
  </si>
  <si>
    <t>&gt;=90%</t>
  </si>
  <si>
    <t>&lt;=2%</t>
  </si>
  <si>
    <t>&lt;=5%</t>
  </si>
  <si>
    <t>적 합</t>
  </si>
  <si>
    <t>&gt;=80%</t>
  </si>
  <si>
    <t>&lt;=10%</t>
  </si>
  <si>
    <t>조건부로 채택 가능</t>
  </si>
  <si>
    <t>&lt;80%</t>
  </si>
  <si>
    <t>&gt;5%</t>
  </si>
  <si>
    <t>&gt;10%</t>
  </si>
  <si>
    <t>부 적 합</t>
  </si>
  <si>
    <r>
      <rPr>
        <rFont val="현대하모니 L"/>
        <b/>
        <color rgb="FF000000"/>
        <sz val="12.0"/>
      </rPr>
      <t xml:space="preserve">3. </t>
    </r>
    <r>
      <rPr>
        <rFont val="Linux Libertine G"/>
        <b/>
        <color rgb="FF000000"/>
        <sz val="12.0"/>
      </rPr>
      <t>부적합 개선내용</t>
    </r>
  </si>
  <si>
    <r>
      <rPr>
        <rFont val="Linux Libertine G"/>
        <color rgb="FF000000"/>
        <sz val="11.0"/>
      </rPr>
      <t xml:space="preserve">유효성
</t>
    </r>
    <r>
      <rPr>
        <rFont val="현대하모니 L"/>
        <color rgb="FF000000"/>
        <sz val="11.0"/>
      </rPr>
      <t>E=(3)/(6)</t>
    </r>
  </si>
  <si>
    <r>
      <rPr>
        <rFont val="Linux Libertine G"/>
        <color rgb="FF000000"/>
        <sz val="11.0"/>
      </rPr>
      <t>오류 합격 비율</t>
    </r>
    <r>
      <rPr>
        <rFont val="현대하모니 L"/>
        <color rgb="FF000000"/>
        <sz val="11.0"/>
      </rPr>
      <t>(</t>
    </r>
    <r>
      <rPr>
        <rFont val="Linux Libertine G"/>
        <color rgb="FF000000"/>
        <sz val="11.0"/>
      </rPr>
      <t>실수비율</t>
    </r>
    <r>
      <rPr>
        <rFont val="현대하모니 L"/>
        <color rgb="FF000000"/>
        <sz val="11.0"/>
      </rPr>
      <t>)
P(Miss)=(5)/((2)+(5))</t>
    </r>
  </si>
  <si>
    <r>
      <rPr>
        <rFont val="Linux Libertine G"/>
        <color rgb="FF000000"/>
        <sz val="11.0"/>
      </rPr>
      <t>오류 불합격 비율</t>
    </r>
    <r>
      <rPr>
        <rFont val="현대하모니 L"/>
        <color rgb="FF000000"/>
        <sz val="11.0"/>
      </rPr>
      <t>(</t>
    </r>
    <r>
      <rPr>
        <rFont val="Linux Libertine G"/>
        <color rgb="FF000000"/>
        <sz val="11.0"/>
      </rPr>
      <t>오류경고비율</t>
    </r>
    <r>
      <rPr>
        <rFont val="현대하모니 L"/>
        <color rgb="FF000000"/>
        <sz val="11.0"/>
      </rPr>
      <t>)
P(FA)=(4)/((1)+(4))</t>
    </r>
  </si>
  <si>
    <t>판정 기준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</si>
</sst>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1">
    <font>
      <sz val="11.0"/>
      <color rgb="FF000000"/>
      <name val="Malgun Gothic"/>
      <scheme val="minor"/>
    </font>
    <font>
      <b/>
      <sz val="28.0"/>
      <color rgb="FF000000"/>
      <name val="Linux Libertine G"/>
    </font>
    <font/>
    <font>
      <sz val="11.0"/>
      <color rgb="FF000000"/>
      <name val="Linux Libertine G"/>
    </font>
    <font>
      <sz val="11.0"/>
      <color rgb="FF000000"/>
      <name val="현대하모니 L"/>
    </font>
    <font>
      <b/>
      <sz val="12.0"/>
      <color rgb="FF000000"/>
      <name val="현대하모니 L"/>
    </font>
    <font>
      <sz val="11.0"/>
      <color rgb="FF000000"/>
      <name val="Malgun Gothic"/>
    </font>
    <font>
      <sz val="10.0"/>
      <color rgb="FF000000"/>
      <name val="Linux Libertine G"/>
    </font>
    <font>
      <sz val="9.0"/>
      <color rgb="FF000000"/>
      <name val="Linux Libertine G"/>
    </font>
    <font>
      <b/>
      <sz val="11.0"/>
      <color rgb="FF000000"/>
      <name val="현대하모니 L"/>
    </font>
    <font>
      <b/>
      <sz val="11.0"/>
      <color rgb="FF000000"/>
      <name val="Linux Libertine G"/>
    </font>
  </fonts>
  <fills count="5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4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4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2" fillId="0" fontId="3" numFmtId="0" xfId="0" applyAlignment="1" applyBorder="1" applyFont="1">
      <alignment horizontal="center"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4" numFmtId="164" xfId="0" applyAlignment="1" applyBorder="1" applyFont="1" applyNumberFormat="1">
      <alignment horizontal="center" shrinkToFit="0" vertical="center" wrapText="1"/>
    </xf>
    <xf borderId="4" fillId="0" fontId="9" numFmtId="164" xfId="0" applyAlignment="1" applyBorder="1" applyFont="1" applyNumberFormat="1">
      <alignment horizontal="center" shrinkToFit="0" vertical="center" wrapText="0"/>
    </xf>
    <xf borderId="12" fillId="0" fontId="4" numFmtId="165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0"/>
    </xf>
    <xf borderId="12" fillId="0" fontId="4" numFmtId="9" xfId="0" applyAlignment="1" applyBorder="1" applyFont="1" applyNumberFormat="1">
      <alignment horizontal="center" shrinkToFit="0" vertical="center" wrapText="0"/>
    </xf>
    <xf borderId="12" fillId="2" fontId="10" numFmtId="0" xfId="0" applyAlignment="1" applyBorder="1" applyFill="1" applyFont="1">
      <alignment horizontal="center" shrinkToFit="0" vertical="center" wrapText="0"/>
    </xf>
    <xf borderId="15" fillId="0" fontId="2" numFmtId="0" xfId="0" applyAlignment="1" applyBorder="1" applyFont="1">
      <alignment vertical="center"/>
    </xf>
    <xf borderId="12" fillId="3" fontId="10" numFmtId="0" xfId="0" applyAlignment="1" applyBorder="1" applyFill="1" applyFont="1">
      <alignment horizontal="center" shrinkToFit="0" vertical="center" wrapText="0"/>
    </xf>
    <xf borderId="12" fillId="4" fontId="10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16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vertical="center"/>
    </xf>
    <xf borderId="18" fillId="0" fontId="3" numFmtId="0" xfId="0" applyAlignment="1" applyBorder="1" applyFont="1">
      <alignment horizontal="center" shrinkToFit="0" vertical="center" wrapText="0"/>
    </xf>
    <xf borderId="12" fillId="0" fontId="10" numFmtId="0" xfId="0" applyAlignment="1" applyBorder="1" applyFont="1">
      <alignment horizontal="center" shrinkToFit="0" vertical="center" wrapText="0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</cellXfs>
  <cellStyles count="1">
    <cellStyle xfId="0" name="Normal" builtinId="0"/>
  </cellStyles>
  <dxfs count="3">
    <dxf>
      <font>
        <color rgb="FF000000"/>
        <name val="Malgun Gothic"/>
      </font>
      <fill>
        <patternFill patternType="solid">
          <fgColor rgb="FFFFFF00"/>
          <bgColor rgb="FFFFFF00"/>
        </patternFill>
      </fill>
      <border/>
    </dxf>
    <dxf>
      <font>
        <color rgb="FF000000"/>
        <name val="Malgun Gothic"/>
      </font>
      <fill>
        <patternFill patternType="solid">
          <fgColor rgb="FFFF0000"/>
          <bgColor rgb="FFFF0000"/>
        </patternFill>
      </fill>
      <border/>
    </dxf>
    <dxf>
      <font>
        <color rgb="FF000000"/>
        <name val="Malgun Gothic"/>
      </font>
      <fill>
        <patternFill patternType="solid">
          <fgColor rgb="FF008000"/>
          <bgColor rgb="FF008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104775</xdr:colOff>
      <xdr:row>0</xdr:row>
      <xdr:rowOff>0</xdr:rowOff>
    </xdr:from>
    <xdr:ext cx="5867400" cy="40290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104775</xdr:colOff>
      <xdr:row>17</xdr:row>
      <xdr:rowOff>38100</xdr:rowOff>
    </xdr:from>
    <xdr:ext cx="6019800" cy="40957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34</xdr:row>
      <xdr:rowOff>161925</xdr:rowOff>
    </xdr:from>
    <xdr:ext cx="6010275" cy="43243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</xdr:row>
      <xdr:rowOff>0</xdr:rowOff>
    </xdr:from>
    <xdr:ext cx="6086475" cy="41910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69</xdr:row>
      <xdr:rowOff>190500</xdr:rowOff>
    </xdr:from>
    <xdr:ext cx="5705475" cy="41243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89</xdr:row>
      <xdr:rowOff>38100</xdr:rowOff>
    </xdr:from>
    <xdr:ext cx="5429250" cy="55816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3" width="7.88"/>
    <col customWidth="1" min="14" max="14" width="8.88"/>
    <col customWidth="1" min="15" max="26" width="8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">
        <v>1</v>
      </c>
      <c r="L1" s="4" t="s">
        <v>2</v>
      </c>
      <c r="M1" s="4" t="s">
        <v>3</v>
      </c>
    </row>
    <row r="2" ht="21.75" customHeight="1">
      <c r="A2" s="5"/>
      <c r="J2" s="6"/>
      <c r="K2" s="7"/>
      <c r="L2" s="7"/>
      <c r="M2" s="7"/>
    </row>
    <row r="3" ht="21.75" customHeight="1">
      <c r="A3" s="8"/>
      <c r="B3" s="9"/>
      <c r="C3" s="9"/>
      <c r="D3" s="9"/>
      <c r="E3" s="9"/>
      <c r="F3" s="9"/>
      <c r="G3" s="9"/>
      <c r="H3" s="9"/>
      <c r="I3" s="9"/>
      <c r="J3" s="10"/>
      <c r="K3" s="11"/>
      <c r="L3" s="11"/>
      <c r="M3" s="11"/>
    </row>
    <row r="4" ht="24.75" customHeight="1">
      <c r="A4" s="4" t="s">
        <v>4</v>
      </c>
      <c r="B4" s="12"/>
      <c r="C4" s="13"/>
      <c r="D4" s="13"/>
      <c r="E4" s="14"/>
      <c r="F4" s="4" t="s">
        <v>5</v>
      </c>
      <c r="G4" s="15" t="s">
        <v>6</v>
      </c>
      <c r="H4" s="13"/>
      <c r="I4" s="14"/>
      <c r="J4" s="4" t="s">
        <v>7</v>
      </c>
      <c r="K4" s="15"/>
      <c r="L4" s="13"/>
      <c r="M4" s="14"/>
    </row>
    <row r="5" ht="24.75" customHeight="1">
      <c r="A5" s="4" t="s">
        <v>8</v>
      </c>
      <c r="B5" s="12"/>
      <c r="C5" s="13"/>
      <c r="D5" s="13"/>
      <c r="E5" s="14"/>
      <c r="F5" s="4" t="s">
        <v>9</v>
      </c>
      <c r="G5" s="15"/>
      <c r="H5" s="13"/>
      <c r="I5" s="14"/>
      <c r="J5" s="4" t="s">
        <v>10</v>
      </c>
      <c r="K5" s="15"/>
      <c r="L5" s="13"/>
      <c r="M5" s="14"/>
    </row>
    <row r="6" ht="24.75" customHeight="1">
      <c r="A6" s="4" t="s">
        <v>11</v>
      </c>
      <c r="B6" s="15" t="inlineStr">
        <is>
          <t xml:space="preserve">제품 외관불량(찍힘, 스크래치)</t>
        </is>
      </c>
      <c r="C6" s="13"/>
      <c r="D6" s="13"/>
      <c r="E6" s="14"/>
      <c r="F6" s="4" t="s">
        <v>13</v>
      </c>
      <c r="G6" s="15" t="s">
        <v>14</v>
      </c>
      <c r="H6" s="13"/>
      <c r="I6" s="14"/>
      <c r="J6" s="4" t="s">
        <v>15</v>
      </c>
      <c r="K6" s="15"/>
      <c r="L6" s="13"/>
      <c r="M6" s="14"/>
    </row>
    <row r="7" ht="24.75" customHeight="1">
      <c r="A7" s="16" t="s">
        <v>16</v>
      </c>
      <c r="B7" s="13"/>
      <c r="C7" s="14"/>
      <c r="D7" s="12" t="s">
        <v>17</v>
      </c>
      <c r="E7" s="13"/>
      <c r="F7" s="13"/>
      <c r="G7" s="13"/>
      <c r="H7" s="13"/>
      <c r="I7" s="13"/>
      <c r="J7" s="13"/>
      <c r="K7" s="13"/>
      <c r="L7" s="13"/>
      <c r="M7" s="14"/>
    </row>
    <row r="8" ht="19.5" customHeight="1">
      <c r="A8" s="17" t="s">
        <v>18</v>
      </c>
      <c r="B8" s="17" t="s">
        <v>19</v>
      </c>
      <c r="C8" s="15" t="s">
        <v>20</v>
      </c>
      <c r="D8" s="13"/>
      <c r="E8" s="14"/>
      <c r="F8" s="15" t="s">
        <v>21</v>
      </c>
      <c r="G8" s="13"/>
      <c r="H8" s="14"/>
      <c r="I8" s="15" t="s">
        <v>22</v>
      </c>
      <c r="J8" s="13"/>
      <c r="K8" s="14"/>
      <c r="L8" s="18" t="s">
        <v>23</v>
      </c>
      <c r="M8" s="3"/>
      <c r="N8" s="19"/>
    </row>
    <row r="9" ht="19.5" customHeight="1">
      <c r="A9" s="11"/>
      <c r="B9" s="11"/>
      <c r="C9" s="20" t="s">
        <v>24</v>
      </c>
      <c r="D9" s="20" t="s">
        <v>25</v>
      </c>
      <c r="E9" s="20" t="s">
        <v>26</v>
      </c>
      <c r="F9" s="20" t="s">
        <v>27</v>
      </c>
      <c r="G9" s="20" t="s">
        <v>28</v>
      </c>
      <c r="H9" s="20" t="s">
        <v>29</v>
      </c>
      <c r="I9" s="20" t="s">
        <v>30</v>
      </c>
      <c r="J9" s="20" t="s">
        <v>31</v>
      </c>
      <c r="K9" s="20" t="s">
        <v>32</v>
      </c>
      <c r="L9" s="8"/>
      <c r="M9" s="10"/>
      <c r="N9" s="19"/>
    </row>
    <row r="10" ht="16.5" customHeight="1">
      <c r="A10" s="4">
        <v>1.0</v>
      </c>
      <c r="B10" s="4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0.0</v>
      </c>
      <c r="K10" s="20">
        <v>0.0</v>
      </c>
      <c r="L10" s="21"/>
      <c r="M10" s="3"/>
      <c r="N10" s="19"/>
    </row>
    <row r="11" ht="16.5" customHeight="1">
      <c r="A11" s="4">
        <v>2.0</v>
      </c>
      <c r="B11" s="4">
        <v>1.0</v>
      </c>
      <c r="C11" s="20">
        <v>0.0</v>
      </c>
      <c r="D11" s="20">
        <v>1.0</v>
      </c>
      <c r="E11" s="20">
        <v>1.0</v>
      </c>
      <c r="F11" s="20">
        <v>1.0</v>
      </c>
      <c r="G11" s="20">
        <v>1.0</v>
      </c>
      <c r="H11" s="20">
        <v>1.0</v>
      </c>
      <c r="I11" s="20">
        <v>1.0</v>
      </c>
      <c r="J11" s="20">
        <v>1.0</v>
      </c>
      <c r="K11" s="20">
        <v>1.0</v>
      </c>
      <c r="L11" s="5"/>
      <c r="M11" s="6"/>
      <c r="N11" s="19"/>
    </row>
    <row r="12" ht="16.5" customHeight="1">
      <c r="A12" s="4">
        <v>3.0</v>
      </c>
      <c r="B12" s="4">
        <v>1.0</v>
      </c>
      <c r="C12" s="20">
        <v>1.0</v>
      </c>
      <c r="D12" s="20">
        <v>0.0</v>
      </c>
      <c r="E12" s="20">
        <v>1.0</v>
      </c>
      <c r="F12" s="20">
        <v>1.0</v>
      </c>
      <c r="G12" s="20">
        <v>1.0</v>
      </c>
      <c r="H12" s="20">
        <v>1.0</v>
      </c>
      <c r="I12" s="20">
        <v>1.0</v>
      </c>
      <c r="J12" s="20">
        <v>1.0</v>
      </c>
      <c r="K12" s="20">
        <v>1.0</v>
      </c>
      <c r="L12" s="5"/>
      <c r="M12" s="6"/>
      <c r="N12" s="19"/>
    </row>
    <row r="13" ht="16.5" customHeight="1">
      <c r="A13" s="4">
        <v>4.0</v>
      </c>
      <c r="B13" s="4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5"/>
      <c r="M13" s="6"/>
      <c r="N13" s="19"/>
    </row>
    <row r="14" ht="16.5" customHeight="1">
      <c r="A14" s="4">
        <v>5.0</v>
      </c>
      <c r="B14" s="4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5"/>
      <c r="M14" s="6"/>
      <c r="N14" s="19"/>
    </row>
    <row r="15" ht="16.5" customHeight="1">
      <c r="A15" s="4">
        <v>6.0</v>
      </c>
      <c r="B15" s="4">
        <v>1.0</v>
      </c>
      <c r="C15" s="20">
        <v>1.0</v>
      </c>
      <c r="D15" s="20">
        <v>0.0</v>
      </c>
      <c r="E15" s="20">
        <v>1.0</v>
      </c>
      <c r="F15" s="20">
        <v>1.0</v>
      </c>
      <c r="G15" s="20">
        <v>1.0</v>
      </c>
      <c r="H15" s="20">
        <v>1.0</v>
      </c>
      <c r="I15" s="20">
        <v>1.0</v>
      </c>
      <c r="J15" s="20">
        <v>1.0</v>
      </c>
      <c r="K15" s="20">
        <v>1.0</v>
      </c>
      <c r="L15" s="5"/>
      <c r="M15" s="6"/>
      <c r="N15" s="19"/>
    </row>
    <row r="16" ht="16.5" customHeight="1">
      <c r="A16" s="4">
        <v>7.0</v>
      </c>
      <c r="B16" s="4">
        <v>1.0</v>
      </c>
      <c r="C16" s="20">
        <v>1.0</v>
      </c>
      <c r="D16" s="20">
        <v>1.0</v>
      </c>
      <c r="E16" s="20">
        <v>1.0</v>
      </c>
      <c r="F16" s="20">
        <v>1.0</v>
      </c>
      <c r="G16" s="20">
        <v>1.0</v>
      </c>
      <c r="H16" s="20">
        <v>1.0</v>
      </c>
      <c r="I16" s="20">
        <v>1.0</v>
      </c>
      <c r="J16" s="20">
        <v>1.0</v>
      </c>
      <c r="K16" s="20">
        <v>1.0</v>
      </c>
      <c r="L16" s="5"/>
      <c r="M16" s="6"/>
      <c r="N16" s="19"/>
    </row>
    <row r="17" ht="16.5" customHeight="1">
      <c r="A17" s="4">
        <v>8.0</v>
      </c>
      <c r="B17" s="4">
        <v>1.0</v>
      </c>
      <c r="C17" s="20">
        <v>1.0</v>
      </c>
      <c r="D17" s="20">
        <v>0.0</v>
      </c>
      <c r="E17" s="20">
        <v>1.0</v>
      </c>
      <c r="F17" s="20">
        <v>1.0</v>
      </c>
      <c r="G17" s="20">
        <v>1.0</v>
      </c>
      <c r="H17" s="20">
        <v>1.0</v>
      </c>
      <c r="I17" s="20">
        <v>1.0</v>
      </c>
      <c r="J17" s="20">
        <v>1.0</v>
      </c>
      <c r="K17" s="20">
        <v>1.0</v>
      </c>
      <c r="L17" s="5"/>
      <c r="M17" s="6"/>
      <c r="N17" s="19"/>
    </row>
    <row r="18" ht="16.5" customHeight="1">
      <c r="A18" s="4">
        <v>9.0</v>
      </c>
      <c r="B18" s="4">
        <v>0.0</v>
      </c>
      <c r="C18" s="20">
        <v>0.0</v>
      </c>
      <c r="D18" s="20">
        <v>0.0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0">
        <v>0.0</v>
      </c>
      <c r="K18" s="20">
        <v>0.0</v>
      </c>
      <c r="L18" s="5"/>
      <c r="M18" s="6"/>
      <c r="N18" s="19"/>
    </row>
    <row r="19" ht="16.5" customHeight="1">
      <c r="A19" s="4">
        <v>10.0</v>
      </c>
      <c r="B19" s="4">
        <v>0.0</v>
      </c>
      <c r="C19" s="20">
        <v>0.0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0">
        <v>0.0</v>
      </c>
      <c r="K19" s="20">
        <v>0.0</v>
      </c>
      <c r="L19" s="5"/>
      <c r="M19" s="6"/>
      <c r="N19" s="19"/>
    </row>
    <row r="20" ht="16.5" customHeight="1">
      <c r="A20" s="4">
        <v>11.0</v>
      </c>
      <c r="B20" s="4">
        <v>0.0</v>
      </c>
      <c r="C20" s="20">
        <v>0.0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5"/>
      <c r="M20" s="6"/>
      <c r="N20" s="19"/>
    </row>
    <row r="21" ht="16.5" customHeight="1">
      <c r="A21" s="4">
        <v>12.0</v>
      </c>
      <c r="B21" s="4">
        <v>1.0</v>
      </c>
      <c r="C21" s="20">
        <v>1.0</v>
      </c>
      <c r="D21" s="20">
        <v>1.0</v>
      </c>
      <c r="E21" s="20">
        <v>0.0</v>
      </c>
      <c r="F21" s="20">
        <v>1.0</v>
      </c>
      <c r="G21" s="20">
        <v>1.0</v>
      </c>
      <c r="H21" s="20">
        <v>1.0</v>
      </c>
      <c r="I21" s="20">
        <v>1.0</v>
      </c>
      <c r="J21" s="20">
        <v>1.0</v>
      </c>
      <c r="K21" s="20">
        <v>1.0</v>
      </c>
      <c r="L21" s="5"/>
      <c r="M21" s="6"/>
      <c r="N21" s="19"/>
    </row>
    <row r="22" ht="16.5" customHeight="1">
      <c r="A22" s="4">
        <v>13.0</v>
      </c>
      <c r="B22" s="4">
        <v>1.0</v>
      </c>
      <c r="C22" s="20">
        <v>1.0</v>
      </c>
      <c r="D22" s="20">
        <v>1.0</v>
      </c>
      <c r="E22" s="20">
        <v>1.0</v>
      </c>
      <c r="F22" s="20">
        <v>1.0</v>
      </c>
      <c r="G22" s="20">
        <v>1.0</v>
      </c>
      <c r="H22" s="20">
        <v>1.0</v>
      </c>
      <c r="I22" s="20">
        <v>1.0</v>
      </c>
      <c r="J22" s="20">
        <v>1.0</v>
      </c>
      <c r="K22" s="20">
        <v>1.0</v>
      </c>
      <c r="L22" s="5"/>
      <c r="M22" s="6"/>
      <c r="N22" s="19"/>
    </row>
    <row r="23" ht="16.5" customHeight="1">
      <c r="A23" s="4">
        <v>14.0</v>
      </c>
      <c r="B23" s="4">
        <v>0.0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5"/>
      <c r="M23" s="6"/>
      <c r="N23" s="19"/>
    </row>
    <row r="24" ht="16.5" customHeight="1">
      <c r="A24" s="4">
        <v>15.0</v>
      </c>
      <c r="B24" s="4">
        <v>0.0</v>
      </c>
      <c r="C24" s="20">
        <v>0.0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5"/>
      <c r="M24" s="6"/>
      <c r="N24" s="19"/>
    </row>
    <row r="25" ht="16.5" customHeight="1">
      <c r="A25" s="4">
        <v>16.0</v>
      </c>
      <c r="B25" s="4">
        <v>0.0</v>
      </c>
      <c r="C25" s="20">
        <v>0.0</v>
      </c>
      <c r="D25" s="20">
        <v>0.0</v>
      </c>
      <c r="E25" s="20">
        <v>0.0</v>
      </c>
      <c r="F25" s="20">
        <v>0.0</v>
      </c>
      <c r="G25" s="20">
        <v>0.0</v>
      </c>
      <c r="H25" s="20">
        <v>0.0</v>
      </c>
      <c r="I25" s="20">
        <v>0.0</v>
      </c>
      <c r="J25" s="20">
        <v>0.0</v>
      </c>
      <c r="K25" s="20">
        <v>0.0</v>
      </c>
      <c r="L25" s="5"/>
      <c r="M25" s="6"/>
      <c r="N25" s="19"/>
    </row>
    <row r="26" ht="16.5" customHeight="1">
      <c r="A26" s="4">
        <v>17.0</v>
      </c>
      <c r="B26" s="4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5"/>
      <c r="M26" s="6"/>
      <c r="N26" s="19"/>
    </row>
    <row r="27" ht="16.5" customHeight="1">
      <c r="A27" s="4">
        <v>18.0</v>
      </c>
      <c r="B27" s="4">
        <v>1.0</v>
      </c>
      <c r="C27" s="20">
        <v>0.0</v>
      </c>
      <c r="D27" s="20">
        <v>1.0</v>
      </c>
      <c r="E27" s="20">
        <v>1.0</v>
      </c>
      <c r="F27" s="20">
        <v>1.0</v>
      </c>
      <c r="G27" s="20">
        <v>1.0</v>
      </c>
      <c r="H27" s="20">
        <v>1.0</v>
      </c>
      <c r="I27" s="20">
        <v>1.0</v>
      </c>
      <c r="J27" s="20">
        <v>1.0</v>
      </c>
      <c r="K27" s="20">
        <v>1.0</v>
      </c>
      <c r="L27" s="5"/>
      <c r="M27" s="6"/>
      <c r="N27" s="19"/>
    </row>
    <row r="28" ht="16.5" customHeight="1">
      <c r="A28" s="4">
        <v>19.0</v>
      </c>
      <c r="B28" s="4">
        <v>1.0</v>
      </c>
      <c r="C28" s="20">
        <v>1.0</v>
      </c>
      <c r="D28" s="20">
        <v>1.0</v>
      </c>
      <c r="E28" s="20">
        <v>1.0</v>
      </c>
      <c r="F28" s="20">
        <v>1.0</v>
      </c>
      <c r="G28" s="20">
        <v>1.0</v>
      </c>
      <c r="H28" s="20">
        <v>1.0</v>
      </c>
      <c r="I28" s="20">
        <v>1.0</v>
      </c>
      <c r="J28" s="20">
        <v>1.0</v>
      </c>
      <c r="K28" s="20">
        <v>1.0</v>
      </c>
      <c r="L28" s="5"/>
      <c r="M28" s="6"/>
      <c r="N28" s="19"/>
    </row>
    <row r="29" ht="16.5" customHeight="1">
      <c r="A29" s="4">
        <v>20.0</v>
      </c>
      <c r="B29" s="4">
        <v>1.0</v>
      </c>
      <c r="C29" s="20">
        <v>1.0</v>
      </c>
      <c r="D29" s="20">
        <v>1.0</v>
      </c>
      <c r="E29" s="20">
        <v>1.0</v>
      </c>
      <c r="F29" s="20">
        <v>1.0</v>
      </c>
      <c r="G29" s="20">
        <v>1.0</v>
      </c>
      <c r="H29" s="20">
        <v>1.0</v>
      </c>
      <c r="I29" s="20">
        <v>1.0</v>
      </c>
      <c r="J29" s="20">
        <v>1.0</v>
      </c>
      <c r="K29" s="20">
        <v>1.0</v>
      </c>
      <c r="L29" s="8"/>
      <c r="M29" s="10"/>
      <c r="N29" s="19"/>
    </row>
    <row r="30" ht="24.75" customHeight="1">
      <c r="A30" s="16" t="s">
        <v>33</v>
      </c>
      <c r="B30" s="13"/>
      <c r="C30" s="14"/>
      <c r="D30" s="22"/>
      <c r="E30" s="13"/>
      <c r="F30" s="13"/>
      <c r="G30" s="13"/>
      <c r="H30" s="13"/>
      <c r="I30" s="13"/>
      <c r="J30" s="13"/>
      <c r="K30" s="13"/>
      <c r="L30" s="13"/>
      <c r="M30" s="14"/>
    </row>
    <row r="31" ht="31.5" customHeight="1">
      <c r="A31" s="4" t="s">
        <v>34</v>
      </c>
      <c r="B31" s="22" t="s">
        <v>35</v>
      </c>
      <c r="C31" s="14"/>
      <c r="D31" s="22" t="s">
        <v>36</v>
      </c>
      <c r="E31" s="14"/>
      <c r="F31" s="22" t="s">
        <v>37</v>
      </c>
      <c r="G31" s="14"/>
      <c r="H31" s="22" t="s">
        <v>38</v>
      </c>
      <c r="I31" s="14"/>
      <c r="J31" s="22" t="s">
        <v>39</v>
      </c>
      <c r="K31" s="14"/>
      <c r="L31" s="22" t="s">
        <v>40</v>
      </c>
      <c r="M31" s="14"/>
      <c r="N31" s="19"/>
    </row>
    <row r="32" ht="19.5" customHeight="1">
      <c r="A32" s="20" t="s">
        <v>41</v>
      </c>
      <c r="B32" s="12">
        <f>COUNTIF($C$10:$E$29,"1")-J32</f>
        <v>24</v>
      </c>
      <c r="C32" s="14"/>
      <c r="D32" s="12">
        <f>COUNTIF($C$10:$E$29,"0")-H32</f>
        <v>30</v>
      </c>
      <c r="E32" s="14"/>
      <c r="F32" s="12">
        <f t="shared" ref="F32:F34" si="1">B32+D32</f>
        <v>54</v>
      </c>
      <c r="G32" s="14"/>
      <c r="H32" s="12">
        <v>6.0</v>
      </c>
      <c r="I32" s="14"/>
      <c r="J32" s="12">
        <v>0.0</v>
      </c>
      <c r="K32" s="14"/>
      <c r="L32" s="12">
        <f t="shared" ref="L32:L34" si="2">F32+H32+J32</f>
        <v>60</v>
      </c>
      <c r="M32" s="14"/>
    </row>
    <row r="33" ht="19.5" customHeight="1">
      <c r="A33" s="20" t="s">
        <v>42</v>
      </c>
      <c r="B33" s="12">
        <f>COUNTIF($F$10:$H$29,"1")-J33</f>
        <v>30</v>
      </c>
      <c r="C33" s="14"/>
      <c r="D33" s="12">
        <f>COUNTIF($F$10:$H$29,"0")-H33</f>
        <v>30</v>
      </c>
      <c r="E33" s="14"/>
      <c r="F33" s="12">
        <f t="shared" si="1"/>
        <v>60</v>
      </c>
      <c r="G33" s="14"/>
      <c r="H33" s="12">
        <v>0.0</v>
      </c>
      <c r="I33" s="14"/>
      <c r="J33" s="12">
        <v>0.0</v>
      </c>
      <c r="K33" s="14"/>
      <c r="L33" s="12">
        <f t="shared" si="2"/>
        <v>60</v>
      </c>
      <c r="M33" s="14"/>
    </row>
    <row r="34" ht="19.5" customHeight="1">
      <c r="A34" s="20" t="s">
        <v>43</v>
      </c>
      <c r="B34" s="12">
        <f>COUNTIF($I$10:$K$29,"1")-J34</f>
        <v>30</v>
      </c>
      <c r="C34" s="14"/>
      <c r="D34" s="12">
        <f>COUNTIF($I$10:$K$29,"0")-H34</f>
        <v>30</v>
      </c>
      <c r="E34" s="14"/>
      <c r="F34" s="12">
        <f t="shared" si="1"/>
        <v>60</v>
      </c>
      <c r="G34" s="14"/>
      <c r="H34" s="12">
        <v>0.0</v>
      </c>
      <c r="I34" s="14"/>
      <c r="J34" s="12">
        <v>0.0</v>
      </c>
      <c r="K34" s="14"/>
      <c r="L34" s="12">
        <f t="shared" si="2"/>
        <v>60</v>
      </c>
      <c r="M34" s="14"/>
    </row>
    <row r="35" ht="19.5" customHeight="1">
      <c r="A35" s="12" t="s">
        <v>44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4"/>
    </row>
    <row r="36" ht="33.0" customHeight="1">
      <c r="A36" s="4" t="s">
        <v>34</v>
      </c>
      <c r="B36" s="23" t="s">
        <v>45</v>
      </c>
      <c r="C36" s="13"/>
      <c r="D36" s="14"/>
      <c r="E36" s="24" t="s">
        <v>46</v>
      </c>
      <c r="F36" s="13"/>
      <c r="G36" s="14"/>
      <c r="H36" s="24" t="s">
        <v>47</v>
      </c>
      <c r="I36" s="13"/>
      <c r="J36" s="14"/>
      <c r="K36" s="23" t="s">
        <v>48</v>
      </c>
      <c r="L36" s="13"/>
      <c r="M36" s="14"/>
    </row>
    <row r="37" ht="19.5" customHeight="1">
      <c r="A37" s="20" t="s">
        <v>41</v>
      </c>
      <c r="B37" s="25">
        <f t="shared" ref="B37:B39" si="3">F32/L32</f>
        <v>0.9</v>
      </c>
      <c r="C37" s="14"/>
      <c r="D37" s="26" t="str">
        <f t="shared" ref="D37:D39" si="4">IF(B37&gt;=0.9,"적합",IF(B37&gt;=0.8,"조건부","부적합"))</f>
        <v>적합</v>
      </c>
      <c r="E37" s="25">
        <f t="shared" ref="E37:E39" si="5">J32/(D32+J32)</f>
        <v>0</v>
      </c>
      <c r="F37" s="14"/>
      <c r="G37" s="26" t="str">
        <f t="shared" ref="G37:G39" si="6">IF(E37&lt;=0.02,"적합",IF(E37&lt;=0.05,"조건부","부적합"))</f>
        <v>적합</v>
      </c>
      <c r="H37" s="25">
        <f t="shared" ref="H37:H39" si="7">H32/(B32+H32)</f>
        <v>0.2</v>
      </c>
      <c r="I37" s="14"/>
      <c r="J37" s="26" t="str">
        <f t="shared" ref="J37:J39" si="8">IF(H37&lt;=0.05,"적합",IF(H37&lt;=0.1,"조건부","부적합"))</f>
        <v>부적합</v>
      </c>
      <c r="K37" s="27" t="str">
        <f t="shared" ref="K37:K39" si="9">H32/J32</f>
        <v>#DIV/0!</v>
      </c>
      <c r="L37" s="13"/>
      <c r="M37" s="14"/>
    </row>
    <row r="38" ht="19.5" customHeight="1">
      <c r="A38" s="20" t="s">
        <v>42</v>
      </c>
      <c r="B38" s="25">
        <f t="shared" si="3"/>
        <v>1</v>
      </c>
      <c r="C38" s="14"/>
      <c r="D38" s="26" t="str">
        <f t="shared" si="4"/>
        <v>적합</v>
      </c>
      <c r="E38" s="25">
        <f t="shared" si="5"/>
        <v>0</v>
      </c>
      <c r="F38" s="14"/>
      <c r="G38" s="26" t="str">
        <f t="shared" si="6"/>
        <v>적합</v>
      </c>
      <c r="H38" s="25">
        <f t="shared" si="7"/>
        <v>0</v>
      </c>
      <c r="I38" s="14"/>
      <c r="J38" s="26" t="str">
        <f t="shared" si="8"/>
        <v>적합</v>
      </c>
      <c r="K38" s="27" t="str">
        <f t="shared" si="9"/>
        <v>#DIV/0!</v>
      </c>
      <c r="L38" s="13"/>
      <c r="M38" s="14"/>
    </row>
    <row r="39" ht="19.5" customHeight="1">
      <c r="A39" s="20" t="s">
        <v>43</v>
      </c>
      <c r="B39" s="25">
        <f t="shared" si="3"/>
        <v>1</v>
      </c>
      <c r="C39" s="14"/>
      <c r="D39" s="26" t="str">
        <f t="shared" si="4"/>
        <v>적합</v>
      </c>
      <c r="E39" s="25">
        <f t="shared" si="5"/>
        <v>0</v>
      </c>
      <c r="F39" s="14"/>
      <c r="G39" s="26" t="str">
        <f t="shared" si="6"/>
        <v>적합</v>
      </c>
      <c r="H39" s="25">
        <f t="shared" si="7"/>
        <v>0</v>
      </c>
      <c r="I39" s="14"/>
      <c r="J39" s="26" t="str">
        <f t="shared" si="8"/>
        <v>적합</v>
      </c>
      <c r="K39" s="27" t="str">
        <f t="shared" si="9"/>
        <v>#DIV/0!</v>
      </c>
      <c r="L39" s="13"/>
      <c r="M39" s="14"/>
    </row>
    <row r="40" ht="19.5" customHeight="1">
      <c r="A40" s="28" t="s">
        <v>49</v>
      </c>
      <c r="B40" s="29" t="s">
        <v>50</v>
      </c>
      <c r="C40" s="13"/>
      <c r="D40" s="14"/>
      <c r="E40" s="12" t="s">
        <v>51</v>
      </c>
      <c r="F40" s="13"/>
      <c r="G40" s="14"/>
      <c r="H40" s="12" t="s">
        <v>52</v>
      </c>
      <c r="I40" s="13"/>
      <c r="J40" s="14"/>
      <c r="K40" s="30" t="s">
        <v>53</v>
      </c>
      <c r="L40" s="13"/>
      <c r="M40" s="14"/>
    </row>
    <row r="41" ht="19.5" customHeight="1">
      <c r="A41" s="31"/>
      <c r="B41" s="29" t="s">
        <v>54</v>
      </c>
      <c r="C41" s="13"/>
      <c r="D41" s="14"/>
      <c r="E41" s="12" t="s">
        <v>52</v>
      </c>
      <c r="F41" s="13"/>
      <c r="G41" s="14"/>
      <c r="H41" s="12" t="s">
        <v>55</v>
      </c>
      <c r="I41" s="13"/>
      <c r="J41" s="14"/>
      <c r="K41" s="32" t="s">
        <v>56</v>
      </c>
      <c r="L41" s="13"/>
      <c r="M41" s="14"/>
    </row>
    <row r="42" ht="19.5" customHeight="1">
      <c r="A42" s="11"/>
      <c r="B42" s="29" t="s">
        <v>57</v>
      </c>
      <c r="C42" s="13"/>
      <c r="D42" s="14"/>
      <c r="E42" s="12" t="s">
        <v>58</v>
      </c>
      <c r="F42" s="13"/>
      <c r="G42" s="14"/>
      <c r="H42" s="12" t="s">
        <v>59</v>
      </c>
      <c r="I42" s="13"/>
      <c r="J42" s="14"/>
      <c r="K42" s="33" t="s">
        <v>60</v>
      </c>
      <c r="L42" s="13"/>
      <c r="M42" s="14"/>
    </row>
    <row r="43" ht="24.75" customHeight="1">
      <c r="A43" s="16" t="s">
        <v>61</v>
      </c>
      <c r="B43" s="13"/>
      <c r="C43" s="14"/>
      <c r="D43" s="12"/>
      <c r="E43" s="13"/>
      <c r="F43" s="13"/>
      <c r="G43" s="13"/>
      <c r="H43" s="13"/>
      <c r="I43" s="13"/>
      <c r="J43" s="13"/>
      <c r="K43" s="13"/>
      <c r="L43" s="13"/>
      <c r="M43" s="14"/>
    </row>
    <row r="44" ht="16.5" customHeight="1">
      <c r="A44" s="2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ht="16.5" customHeight="1">
      <c r="A45" s="5"/>
      <c r="M45" s="6"/>
    </row>
    <row r="46" ht="16.5" customHeight="1">
      <c r="A46" s="5"/>
      <c r="M46" s="6"/>
    </row>
    <row r="47" ht="16.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</row>
    <row r="48" ht="16.5" customHeight="1">
      <c r="A48" s="34"/>
      <c r="B48" s="34"/>
      <c r="C48" s="34"/>
      <c r="D48" s="34"/>
      <c r="E48" s="35"/>
      <c r="H48" s="35"/>
      <c r="K48" s="34"/>
      <c r="L48" s="34"/>
      <c r="M48" s="34"/>
    </row>
    <row r="49" ht="16.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ht="16.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</row>
    <row r="51" ht="16.5" customHeight="1">
      <c r="A51" s="36" t="s">
        <v>34</v>
      </c>
      <c r="B51" s="37" t="s">
        <v>62</v>
      </c>
      <c r="C51" s="13"/>
      <c r="D51" s="14"/>
      <c r="E51" s="37" t="s">
        <v>63</v>
      </c>
      <c r="F51" s="13"/>
      <c r="G51" s="14"/>
      <c r="H51" s="37" t="s">
        <v>64</v>
      </c>
      <c r="I51" s="13"/>
      <c r="J51" s="14"/>
      <c r="K51" s="37" t="s">
        <v>65</v>
      </c>
      <c r="L51" s="13"/>
      <c r="M51" s="38"/>
    </row>
    <row r="52" ht="16.5" customHeight="1">
      <c r="A52" s="39" t="s">
        <v>49</v>
      </c>
      <c r="B52" s="29" t="s">
        <v>50</v>
      </c>
      <c r="C52" s="13"/>
      <c r="D52" s="14"/>
      <c r="E52" s="12" t="s">
        <v>51</v>
      </c>
      <c r="F52" s="13"/>
      <c r="G52" s="14"/>
      <c r="H52" s="12" t="s">
        <v>52</v>
      </c>
      <c r="I52" s="13"/>
      <c r="J52" s="14"/>
      <c r="K52" s="40" t="s">
        <v>53</v>
      </c>
      <c r="L52" s="13"/>
      <c r="M52" s="38"/>
    </row>
    <row r="53" ht="16.5" customHeight="1">
      <c r="A53" s="41"/>
      <c r="B53" s="29" t="s">
        <v>54</v>
      </c>
      <c r="C53" s="13"/>
      <c r="D53" s="14"/>
      <c r="E53" s="12" t="s">
        <v>52</v>
      </c>
      <c r="F53" s="13"/>
      <c r="G53" s="14"/>
      <c r="H53" s="12" t="s">
        <v>55</v>
      </c>
      <c r="I53" s="13"/>
      <c r="J53" s="14"/>
      <c r="K53" s="40" t="s">
        <v>56</v>
      </c>
      <c r="L53" s="13"/>
      <c r="M53" s="38"/>
    </row>
    <row r="54" ht="16.5" customHeight="1">
      <c r="A54" s="42"/>
      <c r="B54" s="29" t="s">
        <v>57</v>
      </c>
      <c r="C54" s="13"/>
      <c r="D54" s="14"/>
      <c r="E54" s="12" t="s">
        <v>58</v>
      </c>
      <c r="F54" s="13"/>
      <c r="G54" s="14"/>
      <c r="H54" s="12" t="s">
        <v>59</v>
      </c>
      <c r="I54" s="13"/>
      <c r="J54" s="14"/>
      <c r="K54" s="40" t="s">
        <v>60</v>
      </c>
      <c r="L54" s="13"/>
      <c r="M54" s="38"/>
    </row>
    <row r="55" ht="16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ht="16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ht="16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ht="16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ht="16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ht="16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ht="16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ht="16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ht="16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ht="16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ht="16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ht="16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ht="16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ht="16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ht="16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ht="16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ht="16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ht="16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ht="16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ht="16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ht="16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ht="16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ht="16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ht="16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ht="16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ht="16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ht="16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ht="16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ht="16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ht="16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ht="16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ht="16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ht="16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ht="16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ht="16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ht="16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ht="16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ht="16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ht="16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ht="16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ht="16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ht="16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ht="16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ht="16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ht="16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ht="16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ht="16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ht="16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ht="16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ht="16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ht="16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ht="16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ht="16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8" ht="16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</row>
    <row r="109" ht="16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  <row r="110" ht="16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</row>
    <row r="111" ht="16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ht="16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ht="16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ht="16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5" ht="16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</row>
    <row r="116" ht="16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</row>
    <row r="117" ht="16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</row>
    <row r="118" ht="16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</row>
    <row r="119" ht="16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</row>
    <row r="120" ht="16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ht="16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ht="16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ht="16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ht="16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ht="16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ht="16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ht="16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</row>
    <row r="128" ht="16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</row>
    <row r="129" ht="16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</row>
    <row r="130" ht="16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</row>
    <row r="131" ht="16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</row>
    <row r="132" ht="16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</row>
    <row r="133" ht="16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</row>
    <row r="134" ht="16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</row>
    <row r="135" ht="16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</row>
    <row r="136" ht="16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</row>
    <row r="137" ht="16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</row>
    <row r="138" ht="16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</row>
    <row r="139" ht="16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</row>
    <row r="140" ht="16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</row>
    <row r="141" ht="16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</row>
    <row r="142" ht="16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</row>
    <row r="143" ht="16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</row>
    <row r="144" ht="16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</row>
    <row r="145" ht="16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</row>
    <row r="146" ht="16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</row>
    <row r="147" ht="16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</row>
    <row r="148" ht="16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</row>
    <row r="149" ht="16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</row>
    <row r="150" ht="16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</row>
    <row r="151" ht="16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</row>
    <row r="152" ht="16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</row>
    <row r="153" ht="16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ht="16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ht="16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ht="16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ht="16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 ht="16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 ht="16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ht="16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 ht="16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 ht="16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 ht="16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 ht="16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 ht="16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 ht="16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 ht="16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 ht="16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 ht="16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 ht="16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 ht="16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 ht="16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 ht="16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 ht="16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 ht="16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 ht="16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 ht="16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 ht="16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 ht="16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 ht="16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 ht="16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 ht="16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 ht="16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 ht="16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 ht="16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 ht="16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 ht="16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 ht="16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 ht="16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 ht="16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 ht="16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 ht="16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 ht="16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 ht="16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 ht="16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 ht="16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 ht="16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 ht="16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 ht="16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 ht="16.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 ht="16.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 ht="16.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 ht="16.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 ht="16.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 ht="16.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 ht="16.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 ht="16.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 ht="16.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 ht="16.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ht="16.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 ht="16.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 ht="16.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 ht="16.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 ht="16.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 ht="16.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 ht="16.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 ht="16.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 ht="16.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 ht="16.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 ht="16.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 ht="16.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ht="16.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 ht="16.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 ht="16.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 ht="16.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 ht="16.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 ht="16.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 ht="16.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 ht="16.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 ht="16.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 ht="16.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 ht="16.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 ht="16.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 ht="16.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 ht="16.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 ht="16.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 ht="16.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 ht="16.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 ht="16.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 ht="16.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 ht="16.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 ht="16.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 ht="16.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 ht="16.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 ht="16.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 ht="16.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 ht="16.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 ht="16.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 ht="16.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 ht="16.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 ht="16.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 ht="16.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 ht="16.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 ht="16.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 ht="16.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 ht="16.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 ht="16.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 ht="16.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 ht="16.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 ht="16.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 ht="16.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 ht="16.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 ht="16.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 ht="16.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 ht="16.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 ht="16.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 ht="16.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 ht="16.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 ht="16.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 ht="16.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 ht="16.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 ht="16.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 ht="16.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 ht="16.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 ht="16.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 ht="16.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 ht="16.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 ht="16.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 ht="16.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 ht="16.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 ht="16.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 ht="16.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 ht="16.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 ht="16.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 ht="16.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 ht="16.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 ht="16.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 ht="16.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 ht="16.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 ht="16.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 ht="16.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 ht="16.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 ht="16.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 ht="16.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 ht="16.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 ht="16.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 ht="16.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 ht="16.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 ht="16.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 ht="16.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 ht="16.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 ht="16.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 ht="16.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 ht="16.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 ht="16.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 ht="16.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 ht="16.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 ht="16.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 ht="16.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 ht="16.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 ht="16.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 ht="16.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 ht="16.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 ht="16.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 ht="16.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 ht="16.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 ht="16.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 ht="16.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 ht="16.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 ht="16.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 ht="16.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 ht="16.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 ht="16.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 ht="16.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 ht="16.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 ht="16.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 ht="16.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 ht="16.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 ht="16.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 ht="16.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 ht="16.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 ht="16.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 ht="16.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 ht="16.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 ht="16.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 ht="16.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 ht="16.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 ht="16.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 ht="16.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 ht="16.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 ht="16.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 ht="16.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 ht="16.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 ht="16.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 ht="16.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 ht="16.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 ht="16.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 ht="16.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 ht="16.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 ht="16.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 ht="16.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 ht="16.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 ht="16.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 ht="16.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 ht="16.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 ht="16.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 ht="16.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 ht="16.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 ht="16.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 ht="16.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 ht="16.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 ht="16.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 ht="16.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 ht="16.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 ht="16.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 ht="16.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 ht="16.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 ht="16.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 ht="16.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 ht="16.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 ht="16.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 ht="16.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 ht="16.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 ht="16.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 ht="16.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 ht="16.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 ht="16.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 ht="16.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 ht="16.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 ht="16.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 ht="16.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 ht="16.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 ht="16.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 ht="16.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 ht="16.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 ht="16.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 ht="16.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 ht="16.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 ht="16.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 ht="16.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 ht="16.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 ht="16.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 ht="16.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 ht="16.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 ht="16.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 ht="16.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 ht="16.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 ht="16.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 ht="16.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 ht="16.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 ht="16.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 ht="16.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 ht="16.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 ht="16.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 ht="16.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 ht="16.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 ht="16.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 ht="16.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 ht="16.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 ht="16.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 ht="16.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 ht="16.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 ht="16.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 ht="16.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 ht="16.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 ht="16.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 ht="16.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 ht="16.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 ht="16.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 ht="16.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 ht="16.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 ht="16.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 ht="16.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 ht="16.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 ht="16.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 ht="16.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 ht="16.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 ht="16.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 ht="16.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 ht="16.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 ht="16.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 ht="16.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 ht="16.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 ht="16.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 ht="16.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 ht="16.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 ht="16.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 ht="16.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 ht="16.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 ht="16.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 ht="16.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 ht="16.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 ht="16.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 ht="16.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 ht="16.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 ht="16.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 ht="16.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 ht="16.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 ht="16.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 ht="16.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 ht="16.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 ht="16.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 ht="16.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 ht="16.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 ht="16.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 ht="16.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 ht="16.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 ht="16.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 ht="16.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 ht="16.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 ht="16.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 ht="16.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 ht="16.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 ht="16.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 ht="16.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 ht="16.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 ht="16.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 ht="16.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 ht="16.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 ht="16.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 ht="16.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 ht="16.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 ht="16.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 ht="16.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 ht="16.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 ht="16.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 ht="16.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 ht="16.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 ht="16.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 ht="16.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 ht="16.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 ht="16.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 ht="16.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 ht="16.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 ht="16.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 ht="16.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 ht="16.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 ht="16.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 ht="16.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 ht="16.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 ht="16.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 ht="16.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 ht="16.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 ht="16.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 ht="16.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 ht="16.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 ht="16.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 ht="16.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 ht="16.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 ht="16.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 ht="16.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 ht="16.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 ht="16.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 ht="16.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 ht="16.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 ht="16.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 ht="16.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 ht="16.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 ht="16.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 ht="16.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 ht="16.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 ht="16.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 ht="16.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 ht="16.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 ht="16.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 ht="16.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 ht="16.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 ht="16.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 ht="16.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 ht="16.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 ht="16.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 ht="16.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 ht="16.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 ht="16.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 ht="16.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 ht="16.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 ht="16.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 ht="16.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 ht="16.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 ht="16.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 ht="16.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 ht="16.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 ht="16.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 ht="16.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 ht="16.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 ht="16.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 ht="16.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 ht="16.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 ht="16.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 ht="16.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 ht="16.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 ht="16.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 ht="16.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 ht="16.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 ht="16.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 ht="16.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 ht="16.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 ht="16.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 ht="16.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 ht="16.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 ht="16.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 ht="16.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 ht="16.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 ht="16.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 ht="16.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 ht="16.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 ht="16.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 ht="16.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 ht="16.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 ht="16.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 ht="16.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 ht="16.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 ht="16.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 ht="16.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 ht="16.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 ht="16.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 ht="16.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 ht="16.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 ht="16.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 ht="16.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 ht="16.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 ht="16.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 ht="16.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 ht="16.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 ht="16.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 ht="16.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 ht="16.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 ht="16.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 ht="16.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 ht="16.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 ht="16.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 ht="16.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 ht="16.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 ht="16.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 ht="16.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 ht="16.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 ht="16.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 ht="16.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 ht="16.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 ht="16.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 ht="16.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 ht="16.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 ht="16.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 ht="16.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 ht="16.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 ht="16.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 ht="16.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 ht="16.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 ht="16.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 ht="16.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 ht="16.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 ht="16.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 ht="16.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 ht="16.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 ht="16.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 ht="16.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 ht="16.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 ht="16.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 ht="16.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 ht="16.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 ht="16.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 ht="16.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 ht="16.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 ht="16.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 ht="16.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 ht="16.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 ht="16.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 ht="16.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 ht="16.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 ht="16.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 ht="16.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 ht="16.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 ht="16.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 ht="16.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 ht="16.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 ht="16.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 ht="16.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 ht="16.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 ht="16.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 ht="16.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 ht="16.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 ht="16.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 ht="16.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 ht="16.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 ht="16.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 ht="16.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 ht="16.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 ht="16.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 ht="16.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 ht="16.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 ht="16.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 ht="16.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 ht="16.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 ht="16.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 ht="16.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 ht="16.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 ht="16.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 ht="16.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 ht="16.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 ht="16.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 ht="16.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 ht="16.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 ht="16.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 ht="16.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 ht="16.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 ht="16.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 ht="16.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 ht="16.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 ht="16.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 ht="16.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 ht="16.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 ht="16.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 ht="16.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 ht="16.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 ht="16.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 ht="16.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 ht="16.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 ht="16.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 ht="16.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 ht="16.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 ht="16.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 ht="16.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 ht="16.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 ht="16.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 ht="16.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 ht="16.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 ht="16.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 ht="16.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 ht="16.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 ht="16.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 ht="16.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 ht="16.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 ht="16.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 ht="16.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 ht="16.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 ht="16.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 ht="16.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 ht="16.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 ht="16.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 ht="16.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 ht="16.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 ht="16.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 ht="16.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 ht="16.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 ht="16.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 ht="16.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 ht="16.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 ht="16.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 ht="16.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 ht="16.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 ht="16.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 ht="16.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 ht="16.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 ht="16.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 ht="16.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 ht="16.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 ht="16.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 ht="16.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 ht="16.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 ht="16.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 ht="16.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 ht="16.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 ht="16.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 ht="16.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 ht="16.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 ht="16.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 ht="16.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 ht="16.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 ht="16.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 ht="16.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 ht="16.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 ht="16.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 ht="16.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 ht="16.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 ht="16.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 ht="16.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 ht="16.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 ht="16.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 ht="16.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 ht="16.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 ht="16.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 ht="16.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 ht="16.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 ht="16.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 ht="16.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 ht="16.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 ht="16.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 ht="16.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 ht="16.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 ht="16.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 ht="16.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 ht="16.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 ht="16.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 ht="16.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 ht="16.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 ht="16.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 ht="16.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 ht="16.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 ht="16.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 ht="16.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 ht="16.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 ht="16.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 ht="16.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 ht="16.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 ht="16.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 ht="16.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 ht="16.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 ht="16.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 ht="16.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 ht="16.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 ht="16.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 ht="16.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 ht="16.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 ht="16.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 ht="16.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 ht="16.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 ht="16.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 ht="16.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 ht="16.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 ht="16.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 ht="16.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 ht="16.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 ht="16.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 ht="16.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 ht="16.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 ht="16.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 ht="16.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 ht="16.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 ht="16.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 ht="16.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 ht="16.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 ht="16.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 ht="16.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 ht="16.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 ht="16.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 ht="16.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 ht="16.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 ht="16.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 ht="16.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 ht="16.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 ht="16.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 ht="16.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 ht="16.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 ht="16.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 ht="16.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 ht="16.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 ht="16.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 ht="16.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 ht="16.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 ht="16.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 ht="16.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 ht="16.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 ht="16.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 ht="16.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 ht="16.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 ht="16.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 ht="16.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 ht="16.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 ht="16.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 ht="16.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 ht="16.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 ht="16.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 ht="16.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 ht="16.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 ht="16.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 ht="16.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 ht="16.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 ht="16.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 ht="16.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 ht="16.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 ht="16.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 ht="16.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 ht="16.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 ht="16.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 ht="16.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 ht="16.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 ht="16.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 ht="16.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 ht="16.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 ht="16.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 ht="16.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 ht="16.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 ht="16.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 ht="16.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 ht="16.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 ht="16.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 ht="16.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 ht="16.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 ht="16.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 ht="16.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 ht="16.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 ht="16.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 ht="16.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 ht="16.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 ht="16.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 ht="16.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 ht="16.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 ht="16.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 ht="16.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 ht="16.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 ht="16.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 ht="16.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 ht="16.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 ht="16.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 ht="16.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 ht="16.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 ht="16.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 ht="16.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 ht="16.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 ht="16.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 ht="16.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 ht="16.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 ht="16.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 ht="16.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 ht="16.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 ht="16.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 ht="16.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 ht="16.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 ht="16.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 ht="16.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 ht="16.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 ht="16.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 ht="16.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 ht="16.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 ht="16.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 ht="16.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 ht="16.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 ht="16.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 ht="16.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 ht="16.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 ht="16.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 ht="16.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 ht="16.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 ht="16.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 ht="16.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 ht="16.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 ht="16.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 ht="16.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 ht="16.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 ht="16.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 ht="16.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 ht="16.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 ht="16.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 ht="16.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 ht="16.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 ht="16.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 ht="16.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 ht="16.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 ht="16.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 ht="16.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 ht="16.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 ht="16.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 ht="16.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 ht="16.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 ht="16.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 ht="16.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 ht="16.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 ht="16.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 ht="16.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 ht="16.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 ht="16.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 ht="16.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 ht="16.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 ht="16.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 ht="16.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 ht="16.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 ht="16.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 ht="16.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 ht="16.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 ht="16.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 ht="16.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 ht="16.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 ht="16.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 ht="16.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 ht="16.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 ht="16.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 ht="16.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 ht="16.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 ht="16.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 ht="16.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 ht="16.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 ht="16.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 ht="16.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 ht="16.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 ht="16.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 ht="16.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 ht="16.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 ht="16.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 ht="16.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 ht="16.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 ht="16.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 ht="16.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 ht="16.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 ht="16.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 ht="16.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 ht="16.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 ht="16.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 ht="16.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 ht="16.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  <row r="950" ht="16.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</row>
    <row r="951" ht="16.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</row>
    <row r="952" ht="16.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</row>
    <row r="953" ht="16.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</row>
    <row r="954" ht="16.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</row>
    <row r="955" ht="16.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ht="16.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</row>
    <row r="957" ht="16.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</row>
    <row r="958" ht="16.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</row>
    <row r="959" ht="16.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</row>
    <row r="960" ht="16.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</row>
    <row r="961" ht="16.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</row>
    <row r="962" ht="16.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</row>
    <row r="963" ht="16.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</row>
    <row r="964" ht="16.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</row>
    <row r="965" ht="16.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</row>
    <row r="966" ht="16.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</row>
    <row r="967" ht="16.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</row>
    <row r="968" ht="16.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</row>
    <row r="969" ht="16.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</row>
    <row r="970" ht="16.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</row>
    <row r="971" ht="16.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</row>
    <row r="972" ht="16.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</row>
    <row r="973" ht="16.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</row>
    <row r="974" ht="16.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</row>
    <row r="975" ht="16.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</row>
    <row r="976" ht="16.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</row>
    <row r="977" ht="16.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</row>
    <row r="978" ht="16.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</row>
    <row r="979" ht="16.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</row>
    <row r="980" ht="16.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</row>
    <row r="981" ht="16.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</row>
    <row r="982" ht="16.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</row>
    <row r="983" ht="16.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</row>
    <row r="984" ht="16.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</row>
    <row r="985" ht="16.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</row>
    <row r="986" ht="16.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</row>
    <row r="987" ht="16.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</row>
    <row r="988" ht="16.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</row>
    <row r="989" ht="16.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</row>
    <row r="990" ht="16.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</row>
    <row r="991" ht="16.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</row>
    <row r="992" ht="16.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</row>
    <row r="993" ht="16.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</row>
    <row r="994" ht="16.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</row>
    <row r="995" ht="16.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</row>
    <row r="996" ht="16.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</row>
    <row r="997" ht="16.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</row>
    <row r="998" ht="16.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</row>
    <row r="999" ht="16.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</row>
    <row r="1000" ht="16.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</row>
  </sheetData>
  <mergeCells count="100">
    <mergeCell ref="H33:I33"/>
    <mergeCell ref="J33:K33"/>
    <mergeCell ref="H34:I34"/>
    <mergeCell ref="J34:K34"/>
    <mergeCell ref="L34:M34"/>
    <mergeCell ref="A35:M35"/>
    <mergeCell ref="D33:E33"/>
    <mergeCell ref="F33:G33"/>
    <mergeCell ref="B34:C34"/>
    <mergeCell ref="D34:E34"/>
    <mergeCell ref="F34:G34"/>
    <mergeCell ref="B36:D36"/>
    <mergeCell ref="E36:G36"/>
    <mergeCell ref="H37:I37"/>
    <mergeCell ref="H38:I38"/>
    <mergeCell ref="H36:J36"/>
    <mergeCell ref="K36:M36"/>
    <mergeCell ref="B37:C37"/>
    <mergeCell ref="E37:F37"/>
    <mergeCell ref="K37:M37"/>
    <mergeCell ref="E38:F38"/>
    <mergeCell ref="K38:M38"/>
    <mergeCell ref="A1:J3"/>
    <mergeCell ref="K2:K3"/>
    <mergeCell ref="L2:L3"/>
    <mergeCell ref="M2:M3"/>
    <mergeCell ref="B4:E4"/>
    <mergeCell ref="K4:M4"/>
    <mergeCell ref="K5:M5"/>
    <mergeCell ref="L8:M9"/>
    <mergeCell ref="L10:M29"/>
    <mergeCell ref="D30:M30"/>
    <mergeCell ref="G4:I4"/>
    <mergeCell ref="G5:I5"/>
    <mergeCell ref="G6:I6"/>
    <mergeCell ref="K6:M6"/>
    <mergeCell ref="D7:M7"/>
    <mergeCell ref="F8:H8"/>
    <mergeCell ref="I8:K8"/>
    <mergeCell ref="B31:C31"/>
    <mergeCell ref="D31:E31"/>
    <mergeCell ref="F31:G31"/>
    <mergeCell ref="H31:I31"/>
    <mergeCell ref="J31:K31"/>
    <mergeCell ref="L31:M31"/>
    <mergeCell ref="B5:E5"/>
    <mergeCell ref="B6:E6"/>
    <mergeCell ref="A7:C7"/>
    <mergeCell ref="A8:A9"/>
    <mergeCell ref="B8:B9"/>
    <mergeCell ref="C8:E8"/>
    <mergeCell ref="A30:C30"/>
    <mergeCell ref="B32:C32"/>
    <mergeCell ref="D32:E32"/>
    <mergeCell ref="F32:G32"/>
    <mergeCell ref="H32:I32"/>
    <mergeCell ref="J32:K32"/>
    <mergeCell ref="L32:M32"/>
    <mergeCell ref="B33:C33"/>
    <mergeCell ref="L33:M33"/>
    <mergeCell ref="E40:G40"/>
    <mergeCell ref="H40:J40"/>
    <mergeCell ref="H53:J53"/>
    <mergeCell ref="K53:M53"/>
    <mergeCell ref="B54:D54"/>
    <mergeCell ref="E54:G54"/>
    <mergeCell ref="H54:J54"/>
    <mergeCell ref="K54:M54"/>
    <mergeCell ref="E48:G48"/>
    <mergeCell ref="H48:J48"/>
    <mergeCell ref="B51:D51"/>
    <mergeCell ref="E51:G51"/>
    <mergeCell ref="H51:J51"/>
    <mergeCell ref="K51:M51"/>
    <mergeCell ref="A52:A54"/>
    <mergeCell ref="B40:D40"/>
    <mergeCell ref="B41:D41"/>
    <mergeCell ref="A40:A42"/>
    <mergeCell ref="B42:D42"/>
    <mergeCell ref="A43:C43"/>
    <mergeCell ref="B38:C38"/>
    <mergeCell ref="B39:C39"/>
    <mergeCell ref="E39:F39"/>
    <mergeCell ref="H39:I39"/>
    <mergeCell ref="K39:M39"/>
    <mergeCell ref="K40:M40"/>
    <mergeCell ref="K41:M41"/>
    <mergeCell ref="E41:G41"/>
    <mergeCell ref="H41:J41"/>
    <mergeCell ref="E42:G42"/>
    <mergeCell ref="H42:J42"/>
    <mergeCell ref="K42:M42"/>
    <mergeCell ref="D43:M43"/>
    <mergeCell ref="A44:M47"/>
    <mergeCell ref="B52:D52"/>
    <mergeCell ref="E52:G52"/>
    <mergeCell ref="H52:J52"/>
    <mergeCell ref="K52:M52"/>
    <mergeCell ref="B53:D53"/>
    <mergeCell ref="E53:G53"/>
  </mergeCells>
  <conditionalFormatting sqref="C10">
    <cfRule type="cellIs" dxfId="0" priority="1" operator="lessThan">
      <formula>$B10</formula>
    </cfRule>
  </conditionalFormatting>
  <conditionalFormatting sqref="C10">
    <cfRule type="cellIs" dxfId="1" priority="2" operator="greaterThan">
      <formula>$B10</formula>
    </cfRule>
  </conditionalFormatting>
  <conditionalFormatting sqref="D10:K10">
    <cfRule type="cellIs" dxfId="0" priority="3" operator="lessThan">
      <formula>$B10</formula>
    </cfRule>
  </conditionalFormatting>
  <conditionalFormatting sqref="D10:K10">
    <cfRule type="cellIs" dxfId="1" priority="4" operator="greaterThan">
      <formula>$B10</formula>
    </cfRule>
  </conditionalFormatting>
  <conditionalFormatting sqref="C11:C29">
    <cfRule type="cellIs" dxfId="0" priority="5" operator="lessThan">
      <formula>$B11</formula>
    </cfRule>
  </conditionalFormatting>
  <conditionalFormatting sqref="C11:C29">
    <cfRule type="cellIs" dxfId="1" priority="6" operator="greaterThan">
      <formula>$B11</formula>
    </cfRule>
  </conditionalFormatting>
  <conditionalFormatting sqref="D11:K29">
    <cfRule type="cellIs" dxfId="0" priority="7" operator="lessThan">
      <formula>$B11</formula>
    </cfRule>
  </conditionalFormatting>
  <conditionalFormatting sqref="D11:K29">
    <cfRule type="cellIs" dxfId="1" priority="8" operator="greaterThan">
      <formula>$B11</formula>
    </cfRule>
  </conditionalFormatting>
  <conditionalFormatting sqref="D37:D39 G37:G39 J37:J39">
    <cfRule type="cellIs" dxfId="1" priority="9" operator="equal">
      <formula>"부적합"</formula>
    </cfRule>
  </conditionalFormatting>
  <conditionalFormatting sqref="D37:D39 G37:G39 J37:J39">
    <cfRule type="cellIs" dxfId="0" priority="10" operator="equal">
      <formula>"조건부"</formula>
    </cfRule>
  </conditionalFormatting>
  <conditionalFormatting sqref="D37:D39 G37:G39 J37:J39">
    <cfRule type="cellIs" dxfId="2" priority="11" operator="equal">
      <formula>"적합"</formula>
    </cfRule>
  </conditionalFormatting>
  <printOptions/>
  <pageMargins bottom="0.551388888888889" footer="0.0" header="0.0" left="0.708333333333333" right="0.511805555555555" top="0.747916666666667"/>
  <pageSetup paperSize="9" scale="80" orientation="portrait"/>
  <drawing r:id="rId1"/>
</worksheet>
</file>