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F\Nextcloud\Documents\projects\maps\"/>
    </mc:Choice>
  </mc:AlternateContent>
  <bookViews>
    <workbookView xWindow="0" yWindow="0" windowWidth="17256" windowHeight="716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3" i="1"/>
  <c r="K5" i="1"/>
  <c r="K6" i="1"/>
  <c r="K2" i="1"/>
  <c r="F3" i="1"/>
  <c r="F4" i="1"/>
  <c r="F5" i="1"/>
  <c r="F6" i="1"/>
  <c r="F2" i="1"/>
  <c r="E3" i="1"/>
  <c r="E4" i="1"/>
  <c r="E5" i="1"/>
  <c r="E6" i="1"/>
  <c r="E2" i="1"/>
  <c r="G6" i="1" l="1"/>
  <c r="I6" i="1"/>
  <c r="H6" i="1"/>
  <c r="I3" i="1"/>
  <c r="I4" i="1"/>
  <c r="I5" i="1"/>
  <c r="I2" i="1"/>
  <c r="H3" i="1"/>
  <c r="H4" i="1"/>
  <c r="H5" i="1"/>
  <c r="H2" i="1"/>
  <c r="G2" i="1"/>
  <c r="G5" i="1"/>
  <c r="G4" i="1"/>
  <c r="G3" i="1"/>
</calcChain>
</file>

<file path=xl/sharedStrings.xml><?xml version="1.0" encoding="utf-8"?>
<sst xmlns="http://schemas.openxmlformats.org/spreadsheetml/2006/main" count="9" uniqueCount="9">
  <si>
    <t>n</t>
  </si>
  <si>
    <t>T</t>
  </si>
  <si>
    <t>mn</t>
  </si>
  <si>
    <t>A</t>
  </si>
  <si>
    <t>s</t>
  </si>
  <si>
    <t>ratio1</t>
  </si>
  <si>
    <t>ratio2</t>
  </si>
  <si>
    <t>n/A</t>
  </si>
  <si>
    <t>n/A/nm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</si>
</sst>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7415048118985125"/>
                  <c:y val="-0.256318168562263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Sheet1!$E$2:$E$6</c:f>
              <c:numCache>
                <c:formatCode>General</c:formatCode>
                <c:ptCount val="5"/>
                <c:pt idx="0">
                  <c:v>5.9375</c:v>
                </c:pt>
                <c:pt idx="1">
                  <c:v>4.6288209606986905</c:v>
                </c:pt>
                <c:pt idx="2">
                  <c:v>178.18181818181816</c:v>
                </c:pt>
                <c:pt idx="3">
                  <c:v>8.3743842364532028</c:v>
                </c:pt>
                <c:pt idx="4">
                  <c:v>1.1111111111111112</c:v>
                </c:pt>
              </c:numCache>
            </c:numRef>
          </c:xVal>
          <c:yVal>
            <c:numRef>
              <c:f>Sheet1!$J$2:$J$6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8.9999999999999993E-3</c:v>
                </c:pt>
                <c:pt idx="2">
                  <c:v>3.0000000000000001E-3</c:v>
                </c:pt>
                <c:pt idx="3">
                  <c:v>8.0000000000000002E-3</c:v>
                </c:pt>
                <c:pt idx="4">
                  <c:v>1.15E-2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95280"/>
        <c:axId val="189094888"/>
      </c:scatterChart>
      <c:valAx>
        <c:axId val="189095280"/>
        <c:scaling>
          <c:logBase val="10"/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9094888"/>
        <c:crosses val="autoZero"/>
        <c:crossBetween val="midCat"/>
      </c:valAx>
      <c:valAx>
        <c:axId val="189094888"/>
        <c:scaling>
          <c:logBase val="10"/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909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Sheet1!$F$2:$F$6</c:f>
              <c:numCache>
                <c:formatCode>General</c:formatCode>
                <c:ptCount val="5"/>
                <c:pt idx="0">
                  <c:v>57.645631067961169</c:v>
                </c:pt>
                <c:pt idx="1">
                  <c:v>23.028960003476072</c:v>
                </c:pt>
                <c:pt idx="2">
                  <c:v>3959.5959595959594</c:v>
                </c:pt>
                <c:pt idx="3">
                  <c:v>37.893141341417206</c:v>
                </c:pt>
                <c:pt idx="4">
                  <c:v>3.3366700033366699</c:v>
                </c:pt>
              </c:numCache>
            </c:numRef>
          </c:xVal>
          <c:yVal>
            <c:numRef>
              <c:f>Sheet1!$J$2:$J$6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8.9999999999999993E-3</c:v>
                </c:pt>
                <c:pt idx="2">
                  <c:v>3.0000000000000001E-3</c:v>
                </c:pt>
                <c:pt idx="3">
                  <c:v>8.0000000000000002E-3</c:v>
                </c:pt>
                <c:pt idx="4">
                  <c:v>1.15E-2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29056"/>
        <c:axId val="111835328"/>
      </c:scatterChart>
      <c:valAx>
        <c:axId val="111829056"/>
        <c:scaling>
          <c:logBase val="10"/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1835328"/>
        <c:crosses val="autoZero"/>
        <c:crossBetween val="midCat"/>
      </c:valAx>
      <c:valAx>
        <c:axId val="111835328"/>
        <c:scaling>
          <c:logBase val="10"/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182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7</xdr:row>
      <xdr:rowOff>140970</xdr:rowOff>
    </xdr:from>
    <xdr:to>
      <xdr:col>8</xdr:col>
      <xdr:colOff>647700</xdr:colOff>
      <xdr:row>23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445770</xdr:colOff>
      <xdr:row>27</xdr:row>
      <xdr:rowOff>57150</xdr:rowOff>
    </xdr:from>
    <xdr:to>
      <xdr:col>18</xdr:col>
      <xdr:colOff>323850</xdr:colOff>
      <xdr:row>42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N11" sqref="N11"/>
    </sheetView>
  </sheetViews>
  <sheetFormatPr defaultRowHeight="13.8" x14ac:dyDescent="0.25"/>
  <cols>
    <col min="2" max="2" width="8.796875" style="2"/>
    <col min="10" max="10" width="8.796875" style="2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7</v>
      </c>
      <c r="F1" t="s">
        <v>8</v>
      </c>
      <c r="G1" t="s">
        <v>5</v>
      </c>
      <c r="H1" t="s">
        <v>6</v>
      </c>
      <c r="J1" s="2" t="s">
        <v>4</v>
      </c>
    </row>
    <row r="2" spans="1:11" x14ac:dyDescent="0.25">
      <c r="A2">
        <v>19</v>
      </c>
      <c r="B2" s="2">
        <v>0.01</v>
      </c>
      <c r="C2">
        <v>0.10299999999999999</v>
      </c>
      <c r="D2">
        <v>3.2</v>
      </c>
      <c r="E2">
        <f>A2/D2</f>
        <v>5.9375</v>
      </c>
      <c r="F2">
        <f>A2/D2/C2</f>
        <v>57.645631067961169</v>
      </c>
      <c r="G2">
        <f>D2/C2</f>
        <v>31.067961165048548</v>
      </c>
      <c r="H2">
        <f>D2/(C2^2)</f>
        <v>301.63069092280148</v>
      </c>
      <c r="I2">
        <f>G2/SQRT(A2)</f>
        <v>7.1274791105417252</v>
      </c>
      <c r="J2" s="2">
        <v>8.0000000000000002E-3</v>
      </c>
      <c r="K2">
        <f>0.0193*E2^(-0.364)</f>
        <v>1.0091729250255638E-2</v>
      </c>
    </row>
    <row r="3" spans="1:11" x14ac:dyDescent="0.25">
      <c r="A3">
        <v>53</v>
      </c>
      <c r="B3" s="2">
        <v>7.0000000000000007E-2</v>
      </c>
      <c r="C3">
        <v>0.20100000000000001</v>
      </c>
      <c r="D3">
        <v>11.45</v>
      </c>
      <c r="E3">
        <f t="shared" ref="E3:E6" si="0">A3/D3</f>
        <v>4.6288209606986905</v>
      </c>
      <c r="F3">
        <f t="shared" ref="F3:F6" si="1">A3/D3/C3</f>
        <v>23.028960003476072</v>
      </c>
      <c r="G3">
        <f t="shared" ref="G3:G6" si="2">D3/C3</f>
        <v>56.96517412935323</v>
      </c>
      <c r="H3">
        <f t="shared" ref="H3:H6" si="3">D3/(C3^2)</f>
        <v>283.40882651419514</v>
      </c>
      <c r="I3">
        <f t="shared" ref="I3:I6" si="4">G3/SQRT(A3)</f>
        <v>7.8247684438432303</v>
      </c>
      <c r="J3" s="2">
        <v>8.9999999999999993E-3</v>
      </c>
      <c r="K3">
        <f t="shared" ref="K3:K6" si="5">0.0193*E3^(-0.364)</f>
        <v>1.1049079276493902E-2</v>
      </c>
    </row>
    <row r="4" spans="1:11" x14ac:dyDescent="0.25">
      <c r="A4" s="1">
        <v>98</v>
      </c>
      <c r="B4" s="2">
        <v>3.0000000000000001E-3</v>
      </c>
      <c r="C4" s="1">
        <v>4.4999999999999998E-2</v>
      </c>
      <c r="D4" s="1">
        <v>0.55000000000000004</v>
      </c>
      <c r="E4">
        <f t="shared" si="0"/>
        <v>178.18181818181816</v>
      </c>
      <c r="F4">
        <f t="shared" si="1"/>
        <v>3959.5959595959594</v>
      </c>
      <c r="G4" s="1">
        <f t="shared" si="2"/>
        <v>12.222222222222223</v>
      </c>
      <c r="H4">
        <f t="shared" si="3"/>
        <v>271.60493827160496</v>
      </c>
      <c r="I4">
        <f t="shared" si="4"/>
        <v>1.2346308877860355</v>
      </c>
      <c r="J4" s="2">
        <v>3.0000000000000001E-3</v>
      </c>
      <c r="K4">
        <f>0.0193*E4^(-0.364)</f>
        <v>2.9257892267498383E-3</v>
      </c>
    </row>
    <row r="5" spans="1:11" x14ac:dyDescent="0.25">
      <c r="A5">
        <v>51</v>
      </c>
      <c r="B5" s="2">
        <v>0.01</v>
      </c>
      <c r="C5">
        <v>0.221</v>
      </c>
      <c r="D5">
        <v>6.09</v>
      </c>
      <c r="E5">
        <f t="shared" si="0"/>
        <v>8.3743842364532028</v>
      </c>
      <c r="F5">
        <f t="shared" si="1"/>
        <v>37.893141341417206</v>
      </c>
      <c r="G5">
        <f t="shared" si="2"/>
        <v>27.556561085972849</v>
      </c>
      <c r="H5">
        <f t="shared" si="3"/>
        <v>124.69032165598574</v>
      </c>
      <c r="I5">
        <f t="shared" si="4"/>
        <v>3.8586903672989044</v>
      </c>
      <c r="J5" s="2">
        <v>8.0000000000000002E-3</v>
      </c>
      <c r="K5">
        <f t="shared" si="5"/>
        <v>8.9043548615014984E-3</v>
      </c>
    </row>
    <row r="6" spans="1:11" x14ac:dyDescent="0.25">
      <c r="A6">
        <v>31</v>
      </c>
      <c r="C6">
        <v>0.33300000000000002</v>
      </c>
      <c r="D6">
        <v>27.9</v>
      </c>
      <c r="E6">
        <f t="shared" si="0"/>
        <v>1.1111111111111112</v>
      </c>
      <c r="F6">
        <f t="shared" si="1"/>
        <v>3.3366700033366699</v>
      </c>
      <c r="G6">
        <f t="shared" si="2"/>
        <v>83.783783783783775</v>
      </c>
      <c r="H6">
        <f t="shared" si="3"/>
        <v>251.60295430565697</v>
      </c>
      <c r="I6">
        <f t="shared" si="4"/>
        <v>15.048011791432492</v>
      </c>
      <c r="J6" s="2">
        <v>1.15E-2</v>
      </c>
      <c r="K6">
        <f t="shared" si="5"/>
        <v>1.8573834968097759E-2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RAFAEL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FUCHS</dc:creator>
  <cp:lastModifiedBy>JONATHAN FUCHS</cp:lastModifiedBy>
  <dcterms:created xsi:type="dcterms:W3CDTF">2022-03-18T15:26:43Z</dcterms:created>
  <dcterms:modified xsi:type="dcterms:W3CDTF">2022-03-21T21:39:33Z</dcterms:modified>
</cp:coreProperties>
</file>