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young/Desktop/Bootcamp folder/Homework/01-Excel/Starter_Code/"/>
    </mc:Choice>
  </mc:AlternateContent>
  <xr:revisionPtr revIDLastSave="0" documentId="13_ncr:1_{2B372F17-348A-B44F-BB0D-3DB7C719B5BA}" xr6:coauthVersionLast="47" xr6:coauthVersionMax="47" xr10:uidLastSave="{00000000-0000-0000-0000-000000000000}"/>
  <bookViews>
    <workbookView xWindow="3580" yWindow="500" windowWidth="28800" windowHeight="16100" activeTab="3" xr2:uid="{00000000-000D-0000-FFFF-FFFF00000000}"/>
  </bookViews>
  <sheets>
    <sheet name="Sheet1" sheetId="2" r:id="rId1"/>
    <sheet name="Sheet2" sheetId="3" r:id="rId2"/>
    <sheet name="Sheet5" sheetId="6" r:id="rId3"/>
    <sheet name="Statistical Analysis" sheetId="7" r:id="rId4"/>
    <sheet name="Crowdfunding" sheetId="1" r:id="rId5"/>
  </sheets>
  <definedNames>
    <definedName name="_xlnm._FilterDatabase" localSheetId="4" hidden="1">Crowdfunding!$F$1:$F$1001</definedName>
    <definedName name="_xlchart.v1.0" hidden="1">'Statistical Analysis'!$E$1</definedName>
    <definedName name="_xlchart.v1.1" hidden="1">'Statistical Analysis'!$E$2:$E$566</definedName>
    <definedName name="_xlchart.v1.2" hidden="1">'Statistical Analysis'!$B$1</definedName>
    <definedName name="_xlchart.v1.3" hidden="1">'Statistical Analysis'!$B$2:$B$566</definedName>
  </definedNames>
  <calcPr calcId="191029"/>
  <pivotCaches>
    <pivotCache cacheId="44" r:id="rId6"/>
    <pivotCache cacheId="45" r:id="rId7"/>
    <pivotCache cacheId="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I8" i="7"/>
  <c r="I7" i="7"/>
  <c r="I6" i="7"/>
  <c r="I5" i="7"/>
  <c r="I4" i="7"/>
  <c r="I3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<sst xmlns="http://schemas.openxmlformats.org/spreadsheetml/2006/main" count="7042" uniqueCount="2095">
  <si>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</si>
  <si>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</si>
  <si>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</si>
  <si>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</si>
  <si>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</si>
  <si>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</si>
  <si>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</si>
  <si>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</si>
  <si>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</si>
  <si>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</si>
  <si>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</si>
  <si>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</si>
  <si>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</si>
  <si>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</si>
  <si>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</si>
  <si>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</si>
  <si>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</si>
  <si>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</si>
  <si>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</si>
  <si>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</si>
  <si>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</si>
  <si>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</si>
  <si>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</si>
  <si>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</si>
  <si>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</si>
  <si>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</si>
  <si>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</si>
  <si>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</si>
  <si>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</si>
  <si>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</si>
  <si>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</si>
  <si>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</si>
  <si>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</si>
  <si>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</si>
  <si>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</si>
  <si>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</si>
  <si>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</si>
  <si>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</si>
  <si>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</si>
  <si>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</si>
  <si>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</si>
  <si>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</si>
  <si>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</si>
  <si>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</si>
  <si>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</si>
  <si>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</si>
  <si>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</si>
  <si>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</si>
  <si>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</si>
  <si>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</si>
  <si>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</si>
  <si>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</si>
  <si>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</si>
  <si>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</si>
  <si>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</si>
  <si>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</si>
  <si>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</si>
  <si>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</si>
  <si>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</si>
  <si>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</si>
  <si>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</si>
  <si>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</si>
  <si>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</si>
  <si>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</si>
  <si>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</si>
  <si>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</si>
  <si>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</si>
  <si>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</si>
  <si>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</si>
  <si>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</si>
  <si>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</si>
  <si>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</si>
  <si>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</si>
  <si>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</si>
  <si>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</si>
  <si>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</si>
  <si>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</si>
  <si>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</si>
  <si>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</si>
  <si>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</si>
  <si>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</si>
  <si>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</si>
  <si>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</si>
  <si>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</si>
  <si>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</si>
  <si>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</si>
  <si>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</si>
  <si>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</si>
  <si>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</si>
  <si>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</si>
  <si>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</si>
  <si>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</si>
  <si>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</si>
  <si>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</si>
  <si>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</si>
  <si>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</si>
  <si>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</si>
  <si>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</si>
  <si>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</si>
  <si>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</si>
  <si>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</si>
  <si>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</si>
  <si>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</si>
  <si>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</si>
  <si>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</si>
  <si>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</si>
  <si>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</si>
  <si>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</si>
  <si>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</si>
  <si>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</si>
  <si>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</si>
  <si>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</si>
  <si>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</si>
  <si>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</si>
  <si>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</si>
  <si>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</si>
  <si>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</si>
  <si>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</si>
  <si>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</si>
  <si>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</si>
  <si>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</si>
  <si>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</si>
  <si>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</si>
  <si>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</si>
  <si>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</si>
  <si>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</si>
  <si>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</si>
  <si>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</si>
  <si>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</si>
  <si>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</si>
  <si>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</si>
  <si>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</si>
  <si>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</si>
  <si>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</si>
  <si>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</si>
  <si>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</si>
  <si>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</si>
  <si>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</si>
  <si>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</si>
  <si>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</si>
  <si>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</si>
  <si>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</si>
  <si>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</si>
  <si>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</si>
  <si>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</si>
  <si>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</si>
  <si>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</si>
  <si>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</si>
  <si>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</si>
  <si>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</si>
  <si>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</si>
  <si>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</si>
  <si>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</si>
  <si>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</si>
  <si>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</si>
  <si>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</si>
  <si>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</si>
  <si>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</si>
  <si>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</si>
  <si>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</si>
  <si>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</si>
  <si>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</si>
  <si>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</si>
  <si>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</si>
  <si>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</si>
  <si>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</si>
  <si>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</si>
  <si>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</si>
  <si>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</si>
  <si>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</si>
  <si>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</si>
  <si>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</si>
  <si>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</si>
  <si>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</si>
  <si>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</si>
  <si>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</si>
  <si>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</si>
  <si>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</si>
  <si>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</si>
  <si>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</si>
  <si>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</si>
  <si>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</si>
  <si>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</si>
  <si>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</si>
  <si>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</si>
  <si>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</si>
  <si>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</si>
  <si>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</si>
  <si>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</si>
  <si>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</si>
  <si>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</si>
  <si>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</si>
  <si>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</si>
  <si>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</si>
  <si>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</si>
  <si>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</si>
  <si>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</si>
  <si>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</si>
  <si>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</si>
  <si>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</si>
  <si>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</si>
  <si>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</si>
  <si>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</si>
  <si>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</si>
  <si>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</si>
  <si>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</si>
  <si>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</si>
  <si>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</si>
  <si>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</si>
  <si>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</si>
  <si>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</si>
  <si>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</si>
  <si>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</si>
  <si>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</si>
  <si>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</si>
  <si>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</si>
  <si>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</si>
  <si>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</si>
  <si>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</si>
  <si>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</si>
  <si>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</si>
  <si>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</si>
  <si>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</si>
  <si>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</si>
  <si>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</si>
  <si>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</si>
  <si>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</si>
  <si>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</si>
  <si>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</si>
  <si>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</si>
  <si>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</si>
  <si>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</si>
  <si>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</si>
  <si>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</si>
  <si>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</si>
  <si>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</si>
  <si>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</si>
  <si>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</si>
  <si>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</si>
  <si>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</si>
  <si>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</si>
  <si>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</si>
  <si>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</si>
  <si>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</si>
  <si>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</si>
  <si>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</si>
  <si>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</si>
  <si>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</si>
  <si>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</si>
  <si>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</si>
  <si>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</si>
  <si>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</si>
  <si>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</si>
  <si>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</si>
  <si>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</si>
  <si>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</si>
  <si>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</si>
  <si>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</si>
  <si>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</si>
  <si>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</si>
  <si>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</si>
  <si>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</si>
  <si>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</si>
  <si>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</si>
  <si>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</si>
  <si>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</si>
  <si>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</si>
  <si>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</si>
  <si>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</si>
  <si>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</si>
  <si>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</si>
  <si>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</si>
  <si>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</si>
  <si>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</si>
  <si>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</si>
  <si>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</si>
  <si>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</si>
  <si>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</si>
  <si>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</si>
  <si>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</si>
  <si>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</si>
  <si>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</si>
  <si>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</si>
  <si>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</si>
  <si>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</si>
  <si>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</si>
  <si>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</si>
  <si>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</si>
  <si>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</si>
  <si>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</si>
  <si>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</si>
  <si>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</si>
  <si>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</si>
  <si>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</si>
  <si>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</si>
  <si>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</si>
  <si>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</si>
  <si>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</si>
  <si>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</si>
  <si>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</si>
  <si>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</si>
  <si>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</si>
  <si>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</si>
  <si>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</si>
  <si>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</si>
  <si>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</si>
  <si>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</si>
  <si>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</si>
  <si>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</si>
  <si>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</si>
  <si>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</si>
  <si>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</si>
  <si>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</si>
  <si>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</si>
  <si>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</si>
  <si>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</si>
  <si>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</si>
  <si>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</si>
  <si>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</si>
  <si>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</si>
  <si>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</si>
  <si>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</si>
  <si>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</si>
  <si>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</si>
  <si>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</si>
  <si>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</si>
  <si>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</si>
  <si>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</si>
  <si>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</si>
  <si>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</si>
  <si>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</si>
  <si>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</si>
  <si>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</si>
  <si>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</si>
  <si>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</si>
  <si>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</si>
  <si>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</si>
  <si>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</si>
  <si>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</si>
  <si>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</si>
  <si>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</si>
  <si>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</si>
  <si>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</si>
  <si>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</si>
  <si>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</si>
  <si>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</si>
  <si>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</si>
  <si>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</si>
  <si>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</si>
  <si>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</si>
  <si>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</si>
  <si>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</si>
  <si>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</si>
  <si>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</si>
  <si>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</si>
  <si>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</si>
  <si>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</si>
  <si>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</si>
  <si>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</si>
  <si>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</si>
  <si>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</si>
  <si>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</si>
  <si>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</si>
  <si>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</si>
  <si>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</si>
  <si>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</si>
  <si>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</si>
  <si>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</si>
  <si>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</si>
  <si>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</si>
  <si>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</si>
  <si>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</si>
  <si>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</si>
  <si>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</si>
  <si>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</si>
  <si>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</si>
  <si>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</si>
  <si>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</si>
  <si>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</si>
  <si>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</si>
  <si>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</si>
  <si>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</si>
  <si>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</si>
  <si>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</si>
  <si>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</si>
  <si>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</si>
  <si>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</si>
  <si>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</si>
  <si>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</si>
  <si>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</si>
  <si>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</si>
  <si>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</si>
  <si>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</si>
  <si>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</si>
  <si>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</si>
  <si>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</si>
  <si>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</si>
  <si>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</si>
  <si>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</si>
  <si>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</si>
  <si>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</si>
  <si>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</si>
  <si>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</si>
  <si>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</si>
  <si>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</si>
  <si>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</si>
  <si>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</si>
  <si>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</si>
  <si>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</si>
  <si>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</si>
  <si>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</si>
  <si>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</si>
  <si>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</si>
  <si>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</si>
  <si>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</si>
  <si>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</si>
  <si>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</si>
  <si>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</si>
  <si>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</si>
  <si>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</si>
  <si>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</si>
  <si>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</si>
  <si>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</si>
  <si>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</si>
  <si>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</si>
  <si>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</si>
  <si>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</si>
  <si>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</si>
  <si>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</si>
  <si>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</si>
  <si>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</si>
  <si>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</si>
  <si>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</si>
  <si>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</si>
  <si>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</si>
  <si>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</si>
  <si>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</si>
  <si>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</si>
  <si>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</si>
  <si>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</si>
  <si>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</si>
  <si>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</si>
  <si>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</si>
  <si>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</si>
  <si>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</si>
  <si>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</si>
  <si>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</si>
  <si>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</si>
  <si>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</si>
  <si>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</si>
  <si>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</si>
  <si>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</si>
  <si>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</si>
  <si>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</si>
  <si>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</si>
  <si>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</si>
  <si>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</si>
  <si>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</si>
  <si>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</si>
  <si>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</si>
  <si>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</si>
  <si>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</si>
  <si>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</si>
  <si>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</si>
  <si>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</si>
  <si>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</si>
  <si>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</si>
  <si>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</si>
  <si>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</si>
  <si>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</si>
  <si>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</si>
  <si>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</si>
  <si>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</si>
  <si>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</si>
  <si>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</si>
  <si>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</si>
  <si>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</si>
  <si>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</si>
  <si>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</si>
  <si>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</si>
  <si>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</si>
  <si>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</si>
  <si>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</si>
  <si>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</si>
  <si>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</si>
  <si>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</si>
  <si>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</si>
  <si>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</si>
  <si>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</si>
  <si>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</si>
  <si>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</si>
  <si>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</si>
  <si>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</si>
  <si>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</si>
  <si>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</si>
  <si>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</si>
  <si>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</si>
  <si>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</si>
  <si>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</si>
  <si>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</si>
  <si>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</si>
  <si>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</si>
  <si>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</si>
  <si>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</si>
  <si>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</si>
  <si>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</si>
  <si>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</si>
  <si>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</si>
  <si>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</si>
  <si>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</si>
  <si>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</si>
  <si>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</si>
  <si>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</si>
  <si>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</si>
  <si>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</si>
  <si>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</si>
  <si>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</si>
  <si>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</si>
  <si>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</si>
  <si>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</si>
  <si>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</si>
  <si>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</si>
  <si>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</si>
  <si>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</si>
  <si>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</si>
  <si>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</si>
  <si>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</si>
  <si>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</si>
  <si>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</si>
  <si>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</si>
  <si>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</si>
  <si>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</si>
  <si>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</si>
  <si>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</si>
  <si>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</si>
  <si>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</si>
  <si>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</si>
  <si>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</si>
  <si>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</si>
  <si>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</si>
  <si>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</si>
  <si>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</si>
  <si>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</si>
  <si>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</si>
  <si>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</si>
  <si>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</si>
  <si>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</si>
  <si>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</si>
  <si>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</si>
  <si>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</si>
  <si>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</si>
  <si>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</si>
  <si>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</si>
  <si>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</si>
  <si>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</si>
  <si>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</si>
  <si>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</si>
  <si>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</si>
  <si>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</si>
  <si>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</si>
  <si>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</si>
  <si>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</si>
  <si>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</si>
  <si>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</si>
  <si>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</si>
  <si>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</si>
  <si>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</si>
  <si>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</si>
  <si>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</si>
  <si>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</si>
  <si>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</si>
  <si>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</si>
  <si>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</si>
  <si>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</si>
  <si>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</si>
  <si>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</si>
  <si>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</si>
  <si>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</si>
  <si>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</si>
  <si>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</si>
  <si>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</si>
  <si>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</si>
  <si>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</si>
  <si>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</si>
  <si>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</si>
  <si>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</si>
  <si>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</si>
  <si>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</si>
  <si>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</si>
  <si>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</si>
  <si>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</si>
  <si>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</si>
  <si>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</si>
  <si>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</si>
  <si>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</si>
  <si>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</si>
  <si>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</si>
  <si>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</si>
  <si>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</si>
  <si>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</si>
  <si>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</si>
  <si>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</si>
  <si>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</si>
  <si>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</si>
  <si>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</si>
  <si>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</si>
  <si>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</si>
  <si>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</si>
  <si>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</si>
  <si>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</si>
  <si>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</si>
  <si>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</si>
  <si>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</si>
  <si>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</si>
  <si>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</si>
  <si>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</si>
  <si>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</si>
  <si>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</si>
  <si>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</si>
  <si>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</si>
  <si>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</si>
  <si>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</si>
  <si>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</si>
  <si>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</si>
  <si>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</si>
  <si>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</si>
  <si>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</si>
  <si>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</si>
  <si>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</si>
  <si>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</si>
  <si>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</si>
  <si>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</si>
  <si>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</si>
  <si>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</si>
  <si>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</si>
  <si>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</si>
  <si>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</si>
  <si>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</si>
  <si>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</si>
  <si>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</si>
  <si>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</si>
  <si>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</si>
  <si>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</si>
  <si>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</si>
  <si>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</si>
  <si>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</si>
  <si>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</si>
  <si>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</si>
  <si>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</si>
  <si>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</si>
  <si>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</si>
  <si>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</si>
  <si>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</si>
  <si>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</si>
  <si>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</si>
  <si>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</si>
  <si>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</si>
  <si>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</si>
  <si>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</si>
  <si>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</si>
  <si>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</si>
  <si>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</si>
  <si>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</si>
  <si>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</si>
  <si>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</si>
  <si>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</si>
  <si>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</si>
  <si>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</si>
  <si>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</si>
  <si>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</si>
  <si>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</si>
  <si>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</si>
  <si>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</si>
  <si>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</si>
  <si>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</si>
  <si>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</si>
  <si>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</si>
  <si>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</si>
  <si>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</si>
  <si>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</si>
  <si>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</si>
  <si>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</si>
  <si>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</si>
  <si>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</si>
  <si>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</si>
  <si>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</si>
  <si>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</si>
  <si>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</si>
  <si>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</si>
  <si>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</si>
  <si>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</si>
  <si>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</si>
  <si>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</si>
  <si>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</si>
  <si>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</si>
  <si>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</si>
  <si>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</si>
  <si>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</si>
  <si>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</si>
  <si>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</si>
  <si>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</si>
  <si>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</si>
  <si>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</si>
  <si>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</si>
  <si>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</si>
  <si>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</si>
  <si>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</si>
  <si>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</si>
  <si>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</si>
  <si>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</si>
  <si>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</si>
  <si>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</si>
  <si>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</si>
  <si>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</si>
  <si>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</si>
  <si>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</si>
  <si>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</si>
  <si>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</si>
  <si>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</si>
  <si>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</si>
  <si>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</si>
  <si>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</si>
  <si>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</si>
  <si>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</si>
  <si>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</si>
  <si>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</si>
  <si>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</si>
  <si>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</si>
  <si>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</si>
  <si>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</si>
  <si>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</si>
  <si>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</si>
  <si>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</si>
  <si>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</si>
  <si>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</si>
  <si>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</si>
  <si>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</si>
  <si>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</si>
  <si>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</si>
  <si>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</si>
  <si>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</si>
  <si>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</si>
  <si>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</si>
  <si>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</si>
  <si>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</si>
  <si>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</si>
  <si>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</si>
  <si>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</si>
  <si>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</si>
  <si>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</si>
  <si>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</si>
  <si>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</si>
  <si>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</si>
  <si>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</si>
  <si>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</si>
  <si>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</si>
  <si>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</si>
  <si>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</si>
  <si>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</si>
  <si>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</si>
  <si>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</si>
  <si>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</si>
  <si>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</si>
  <si>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</si>
  <si>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</si>
  <si>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</si>
  <si>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</si>
  <si>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</si>
  <si>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</si>
  <si>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</si>
  <si>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</si>
  <si>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</si>
  <si>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</si>
  <si>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</si>
  <si>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</si>
  <si>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</si>
  <si>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</si>
  <si>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</si>
  <si>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</si>
  <si>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</si>
  <si>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</si>
  <si>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</si>
  <si>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</si>
  <si>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</si>
  <si>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</si>
  <si>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</si>
  <si>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</si>
  <si>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</si>
  <si>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</si>
  <si>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</si>
  <si>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</si>
  <si>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</si>
  <si>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</si>
  <si>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</si>
  <si>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</si>
  <si>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</si>
  <si>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</si>
  <si>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</si>
  <si>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</si>
  <si>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</si>
  <si>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</si>
  <si>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</si>
  <si>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</si>
  <si>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</si>
  <si>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</si>
  <si>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</si>
  <si>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</si>
  <si>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</si>
  <si>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</si>
  <si>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</si>
  <si>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</si>
  <si>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</si>
  <si>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</si>
  <si>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</si>
  <si>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</si>
  <si>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</si>
  <si>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</si>
  <si>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</si>
  <si>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</si>
  <si>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</si>
  <si>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</si>
  <si>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</si>
  <si>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</si>
  <si>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</si>
  <si>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</si>
  <si>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</si>
  <si>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</si>
  <si>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</si>
  <si>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</si>
  <si>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</si>
  <si>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</si>
  <si>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</si>
  <si>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</si>
  <si>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</si>
  <si>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</si>
  <si>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</si>
  <si>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</si>
  <si>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</si>
  <si>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</si>
  <si>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</si>
  <si>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</si>
  <si>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</si>
  <si>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</si>
  <si>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</si>
  <si>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</si>
  <si>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</si>
  <si>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</si>
  <si>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</si>
  <si>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</si>
  <si>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</si>
  <si>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</si>
  <si>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</si>
  <si>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</si>
  <si>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</si>
  <si>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</si>
  <si>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</si>
  <si>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</si>
  <si>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</si>
  <si>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</si>
  <si>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</si>
  <si>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</si>
  <si>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</si>
  <si>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</si>
  <si>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</si>
  <si>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</si>
  <si>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</si>
  <si>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</si>
  <si>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</si>
  <si>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</si>
  <si>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</si>
  <si>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</si>
  <si>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</si>
  <si>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</si>
  <si>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</si>
  <si>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</si>
  <si>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</si>
  <si>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</si>
  <si>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</si>
  <si>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</si>
  <si>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</si>
  <si>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</si>
  <si>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</si>
  <si>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</si>
  <si>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</si>
  <si>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</si>
  <si>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</si>
  <si>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</si>
  <si>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</si>
  <si>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</si>
  <si>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</si>
  <si>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</si>
  <si>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</si>
  <si>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</si>
  <si>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</si>
  <si>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</si>
  <si>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</si>
  <si>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</si>
  <si>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</si>
  <si>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</si>
  <si>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</si>
  <si>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</si>
  <si>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</si>
  <si>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</si>
  <si>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</si>
  <si>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</si>
  <si>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</si>
  <si>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</si>
  <si>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</si>
  <si>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</si>
  <si>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</si>
  <si>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</si>
  <si>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</si>
  <si>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</si>
  <si>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</si>
  <si>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</si>
  <si>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</si>
  <si>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</si>
  <si>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</si>
  <si>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</si>
  <si>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</si>
  <si>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</si>
  <si>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</si>
  <si>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</si>
  <si>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</si>
  <si>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</si>
  <si>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</si>
  <si>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</si>
  <si>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</si>
  <si>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</si>
  <si>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</si>
  <si>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</si>
  <si>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</si>
  <si>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</si>
  <si>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</si>
  <si>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</si>
  <si>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</si>
  <si>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</si>
  <si>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</si>
  <si>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</si>
  <si>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</si>
  <si>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</si>
  <si>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</si>
  <si>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</si>
  <si>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</si>
  <si>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</si>
  <si>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</si>
  <si>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</si>
  <si>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</si>
  <si>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</si>
  <si>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</si>
  <si>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</si>
  <si>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</si>
  <si>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</si>
  <si>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</si>
  <si>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</si>
  <si>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</si>
  <si>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</si>
  <si>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</si>
  <si>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</si>
  <si>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</si>
  <si>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</si>
  <si>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</si>
  <si>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</si>
  <si>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</si>
  <si>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</si>
  <si>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</si>
  <si>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</si>
  <si>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</si>
  <si>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</si>
  <si>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</si>
  <si>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</si>
  <si>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</si>
  <si>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</si>
  <si>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</si>
  <si>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</si>
  <si>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</si>
  <si>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</si>
  <si>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</si>
  <si>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</si>
  <si>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</si>
  <si>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</si>
  <si>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</si>
  <si>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</si>
  <si>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</si>
  <si>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</si>
  <si>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</si>
  <si>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</si>
  <si>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</si>
  <si>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</si>
  <si>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</si>
  <si>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</si>
  <si>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</si>
  <si>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</si>
  <si>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</si>
  <si>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</si>
  <si>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</si>
  <si>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</si>
  <si>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</si>
  <si>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</si>
  <si>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</si>
  <si>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</si>
  <si>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</si>
  <si>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</si>
  <si>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</si>
  <si>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</si>
  <si>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</si>
  <si>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</si>
  <si>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</si>
  <si>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</si>
  <si>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</si>
  <si>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</si>
  <si>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</si>
  <si>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</si>
  <si>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</si>
  <si>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</si>
  <si>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</si>
  <si>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</si>
  <si>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</si>
  <si>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</si>
  <si>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</si>
  <si>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</si>
  <si>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</si>
  <si>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</si>
  <si>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</si>
  <si>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</si>
  <si>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</si>
  <si>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</si>
  <si>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</si>
  <si>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</si>
  <si>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</si>
  <si>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</si>
  <si>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</si>
  <si>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</si>
  <si>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</si>
  <si>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</si>
  <si>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</si>
  <si>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</si>
  <si>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</si>
  <si>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</si>
  <si>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</si>
  <si>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</si>
  <si>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</si>
  <si>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</si>
  <si>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</si>
  <si>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</si>
  <si>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</si>
  <si>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</si>
  <si>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</si>
  <si>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</si>
  <si>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</si>
  <si>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</si>
  <si>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</si>
  <si>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</si>
  <si>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</si>
  <si>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</si>
  <si>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</si>
  <si>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</si>
  <si>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</si>
  <si>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</si>
  <si>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</si>
  <si>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</si>
  <si>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</si>
  <si>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</si>
  <si>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</si>
  <si>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</si>
  <si>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</si>
  <si>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</si>
  <si>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</si>
  <si>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</si>
  <si>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</si>
  <si>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</si>
  <si>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</si>
  <si>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</si>
  <si>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</si>
  <si>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</si>
  <si>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</si>
  <si>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</si>
  <si>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</si>
  <si>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</si>
  <si>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</si>
  <si>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</si>
  <si>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</si>
  <si>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</si>
  <si>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</si>
  <si>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</si>
  <si>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</si>
  <si>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</si>
  <si>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</si>
  <si>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</si>
  <si>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</si>
  <si>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</si>
  <si>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</si>
  <si>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</si>
  <si>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</si>
  <si>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</si>
  <si>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</si>
  <si>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</si>
  <si>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</si>
  <si>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</si>
  <si>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</si>
  <si>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</si>
  <si>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</si>
  <si>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</si>
  <si>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</si>
  <si>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</si>
  <si>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</si>
  <si>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</si>
  <si>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</si>
  <si>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</si>
  <si>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</si>
  <si>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</si>
  <si>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</si>
  <si>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</si>
  <si>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</si>
  <si>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</si>
  <si>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</si>
  <si>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</si>
  <si>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</si>
  <si>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</si>
  <si>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</si>
  <si>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</si>
  <si>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</si>
  <si>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</si>
  <si>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</si>
  <si>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</si>
  <si>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</si>
  <si>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</si>
  <si>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</si>
  <si>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</si>
  <si>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</si>
  <si>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</si>
  <si>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</si>
  <si>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</si>
  <si>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</si>
  <si>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</si>
  <si>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</si>
  <si>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</si>
  <si>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</si>
  <si>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</si>
  <si>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</si>
  <si>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</si>
  <si>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</si>
  <si>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</si>
  <si>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</si>
  <si>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</si>
  <si>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</si>
  <si>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</si>
  <si>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</si>
  <si>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</si>
  <si>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</si>
  <si>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</si>
  <si>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</si>
  <si>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</si>
  <si>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</si>
  <si>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</si>
  <si>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</si>
  <si>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</si>
  <si>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</si>
  <si>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</si>
  <si>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</si>
  <si>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</si>
  <si>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</si>
  <si>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</si>
  <si>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</si>
  <si>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</si>
  <si>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</si>
  <si>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</si>
  <si>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</si>
  <si>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</si>
  <si>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</si>
  <si>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</si>
  <si>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</si>
  <si>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</si>
  <si>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</si>
  <si>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</si>
  <si>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</si>
  <si>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</si>
  <si>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</si>
  <si>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</si>
  <si>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</si>
  <si>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</si>
  <si>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</si>
  <si>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</si>
  <si>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</si>
  <si>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</si>
  <si>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</si>
  <si>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</si>
  <si>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</si>
  <si>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</si>
  <si>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</si>
  <si>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</si>
  <si>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</si>
  <si>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</si>
  <si>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</si>
  <si>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</si>
  <si>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</si>
  <si>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</si>
  <si>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</si>
  <si>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</si>
  <si>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</si>
  <si>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</si>
  <si>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</si>
  <si>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</si>
  <si>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</si>
  <si>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</si>
  <si>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</si>
  <si>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</si>
  <si>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</si>
  <si>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</si>
  <si>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</si>
  <si>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</si>
  <si>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</si>
  <si>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</si>
  <si>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</si>
  <si>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</si>
  <si>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</si>
  <si>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</si>
  <si>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</si>
  <si>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</si>
  <si>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</si>
  <si>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</si>
  <si>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</si>
  <si>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</si>
  <si>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</si>
  <si>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</si>
  <si>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</si>
  <si>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</si>
  <si>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</si>
  <si>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</si>
  <si>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</si>
  <si>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</si>
  <si>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</si>
  <si>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</si>
  <si>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</si>
  <si>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</si>
  <si>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</si>
  <si>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</si>
  <si>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</si>
  <si>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</si>
  <si>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</si>
  <si>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</si>
  <si>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</si>
  <si>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</si>
  <si>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</si>
  <si>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</si>
  <si>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</si>
  <si>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</si>
  <si>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</si>
  <si>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</si>
  <si>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</si>
  <si>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</si>
  <si>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</si>
  <si>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</si>
  <si>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</si>
  <si>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</si>
  <si>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</si>
  <si>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</si>
  <si>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</si>
  <si>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</si>
  <si>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</si>
  <si>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</si>
  <si>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</si>
  <si>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</si>
  <si>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</si>
  <si>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</si>
  <si>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</si>
  <si>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</si>
  <si>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</si>
  <si>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</si>
  <si>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</si>
  <si>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</si>
  <si>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</si>
  <si>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</si>
  <si>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</si>
  <si>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</si>
  <si>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</si>
  <si>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</si>
  <si>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</si>
  <si>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</si>
  <si>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</si>
  <si>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</si>
  <si>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</si>
  <si>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</si>
  <si>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</si>
  <si>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</si>
  <si>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</si>
  <si>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</si>
  <si>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</si>
  <si>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</si>
  <si>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</si>
  <si>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</si>
  <si>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</si>
  <si>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</si>
  <si>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</si>
  <si>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</si>
  <si>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</si>
  <si>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</si>
  <si>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</si>
  <si>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</si>
  <si>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</si>
  <si>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</si>
  <si>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</si>
  <si>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</si>
  <si>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</si>
  <si>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</si>
  <si>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</si>
  <si>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</si>
  <si>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</si>
  <si>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</si>
  <si>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</si>
  <si>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</si>
  <si>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</si>
  <si>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</si>
  <si>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</si>
  <si>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</si>
  <si>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</si>
  <si>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</si>
  <si>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</si>
  <si>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</si>
  <si>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</si>
  <si>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</si>
  <si>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</si>
  <si>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</si>
  <si>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</si>
  <si>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</si>
  <si>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</si>
  <si>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</si>
  <si>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</si>
  <si>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</si>
  <si>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</si>
  <si>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</si>
  <si>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</si>
  <si>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</si>
  <si>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</si>
  <si>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</si>
  <si>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</si>
  <si>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</si>
  <si>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</si>
  <si>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</si>
  <si>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</si>
  <si>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</si>
  <si>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</si>
  <si>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</si>
  <si>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</si>
  <si>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</si>
  <si>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</si>
  <si>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</si>
  <si>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</si>
  <si>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</si>
  <si>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</si>
  <si>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</si>
  <si>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</si>
  <si>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</si>
  <si>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</si>
  <si>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</si>
  <si>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</si>
  <si>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</si>
  <si>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</si>
  <si>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</si>
  <si>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</si>
  <si>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</si>
  <si>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</si>
  <si>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</si>
  <si>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</si>
  <si>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</si>
  <si>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</si>
  <si>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</si>
  <si>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</si>
  <si>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</si>
  <si>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</si>
  <si>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</si>
  <si>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</si>
  <si>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</si>
  <si>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</si>
  <si>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</si>
  <si>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</si>
  <si>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</si>
  <si>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</si>
  <si>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</si>
  <si>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</si>
  <si>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</si>
  <si>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</si>
  <si>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</si>
  <si>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</si>
  <si>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</si>
  <si>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</si>
  <si>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</si>
  <si>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</si>
  <si>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</si>
  <si>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</si>
  <si>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</si>
  <si>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</si>
  <si>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</si>
  <si>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</si>
  <si>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</si>
  <si>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</si>
  <si>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</si>
  <si>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</si>
  <si>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</si>
  <si>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</si>
  <si>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</si>
  <si>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</si>
  <si>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</si>
  <si>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</si>
  <si>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</si>
  <si>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</si>
  <si>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</si>
  <si>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</si>
  <si>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</si>
  <si>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</si>
  <si>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</si>
  <si>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</si>
  <si>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</si>
  <si>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</si>
  <si>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</si>
  <si>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</si>
  <si>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</si>
  <si>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</si>
  <si>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</si>
  <si>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</si>
  <si>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</si>
  <si>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</si>
  <si>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</si>
  <si>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</si>
  <si>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</si>
  <si>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</si>
  <si>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</si>
  <si>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</si>
  <si>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</si>
  <si>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</si>
  <si>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</si>
  <si>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</si>
  <si>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</si>
  <si>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</si>
  <si>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</si>
  <si>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</si>
  <si>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</si>
  <si>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</si>
  <si>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</si>
  <si>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</si>
  <si>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</si>
  <si>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</si>
  <si>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</si>
  <si>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</si>
  <si>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</si>
  <si>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</si>
  <si>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</si>
  <si>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</si>
  <si>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</si>
  <si>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</si>
  <si>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</si>
  <si>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</si>
  <si>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</si>
  <si>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</si>
  <si>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</si>
  <si>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</si>
  <si>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</si>
  <si>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</si>
  <si>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</si>
  <si>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</si>
  <si>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</si>
  <si>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</si>
  <si>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</si>
  <si>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</si>
  <si>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</si>
  <si>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</si>
  <si>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</si>
  <si>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</si>
  <si>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</si>
  <si>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</si>
  <si>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</si>
  <si>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</si>
  <si>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</si>
  <si>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</si>
  <si>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</si>
  <si>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</si>
  <si>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</si>
  <si>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</si>
  <si>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</si>
  <si>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</si>
  <si>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</si>
  <si>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</si>
  <si>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</si>
  <si>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</si>
  <si>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</si>
  <si>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</si>
  <si>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</si>
  <si>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</si>
  <si>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</si>
  <si>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</si>
  <si>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</si>
  <si>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</si>
  <si>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</si>
  <si>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</si>
  <si>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</si>
  <si>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</si>
  <si>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</si>
  <si>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</si>
  <si>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</si>
  <si>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</si>
  <si>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</si>
  <si>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</si>
  <si>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</si>
  <si>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</si>
  <si>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</si>
  <si>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</si>
  <si>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</si>
  <si>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</si>
  <si>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</si>
  <si>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</si>
  <si>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</si>
  <si>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</si>
  <si>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</si>
  <si>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</si>
  <si>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</si>
  <si>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</si>
  <si>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</si>
  <si>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</si>
  <si>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</si>
  <si>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</si>
  <si>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</si>
  <si>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</si>
  <si>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</si>
  <si>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</si>
  <si>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</si>
  <si>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</si>
  <si>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</si>
  <si>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</si>
  <si>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</si>
  <si>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</si>
  <si>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</si>
  <si>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</si>
  <si>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</si>
  <si>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</si>
  <si>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</si>
  <si>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</si>
  <si>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</si>
  <si>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</si>
  <si>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</si>
  <si>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</si>
  <si>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</si>
  <si>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</si>
  <si>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</si>
  <si>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</si>
  <si>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</si>
  <si>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</si>
  <si>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</si>
  <si>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</si>
  <si>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</si>
  <si>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</si>
  <si>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</si>
  <si>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</si>
  <si>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</si>
  <si>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</si>
  <si>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</si>
  <si>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</si>
  <si>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</si>
  <si>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</si>
  <si>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</si>
  <si>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</si>
  <si>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</si>
  <si>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</si>
  <si>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</si>
  <si>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</si>
  <si>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</si>
  <si>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</si>
  <si>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</si>
  <si>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</si>
  <si>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</si>
  <si>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</si>
  <si>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</si>
  <si>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</si>
  <si>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</si>
  <si>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</si>
  <si>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</si>
  <si>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</si>
  <si>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</si>
  <si>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</si>
  <si>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</si>
  <si>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</si>
  <si>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</si>
  <si>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</si>
  <si>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</si>
  <si>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</si>
  <si>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</si>
  <si>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</si>
  <si>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</si>
  <si>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</si>
  <si>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</si>
  <si>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</si>
  <si>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</si>
  <si>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</si>
  <si>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</si>
  <si>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</si>
  <si>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</si>
  <si>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</si>
  <si>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</si>
  <si>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</si>
  <si>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</si>
  <si>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</si>
  <si>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</si>
  <si>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</si>
  <si>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</si>
  <si>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</si>
  <si>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</si>
  <si>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</si>
  <si>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</si>
  <si>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</si>
  <si>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</si>
  <si>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</si>
  <si>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</si>
  <si>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</si>
  <si>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</si>
  <si>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</si>
  <si>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</si>
  <si>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</si>
  <si>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</si>
  <si>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</si>
  <si>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</si>
  <si>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</si>
  <si>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</si>
  <si>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</si>
  <si>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</si>
  <si>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</si>
  <si>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</si>
  <si>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</si>
  <si>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</si>
  <si>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</si>
  <si>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</si>
  <si>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</si>
  <si>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</si>
  <si>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</si>
  <si>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</si>
  <si>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</si>
  <si>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</si>
  <si>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</si>
  <si>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</si>
  <si>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</si>
  <si>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</si>
  <si>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</si>
  <si>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</si>
  <si>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</si>
  <si>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</si>
  <si>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</si>
  <si>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</si>
  <si>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</si>
  <si>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</si>
  <si>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</si>
  <si>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</si>
  <si>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</si>
  <si>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</si>
  <si>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</si>
  <si>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</si>
  <si>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</si>
  <si>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</si>
  <si>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</si>
  <si>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</si>
  <si>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</si>
  <si>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</si>
  <si>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</si>
  <si>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</si>
  <si>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</si>
  <si>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</si>
  <si>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</si>
  <si>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</si>
  <si>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</si>
  <si>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</si>
  <si>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</si>
  <si>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</si>
  <si>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</si>
  <si>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</si>
  <si>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</si>
  <si>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</si>
  <si>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</si>
  <si>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</si>
  <si>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</si>
  <si>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</si>
  <si>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</si>
  <si>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</si>
  <si>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</si>
  <si>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</si>
  <si>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</si>
  <si>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</si>
  <si>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</si>
  <si>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</si>
  <si>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</si>
  <si>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</si>
  <si>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</si>
  <si>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</si>
  <si>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</si>
  <si>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</si>
  <si>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</si>
  <si>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</si>
  <si>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</si>
  <si>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</si>
  <si>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</si>
  <si>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</si>
  <si>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</si>
  <si>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</si>
  <si>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</si>
  <si>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</si>
  <si>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</si>
  <si>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</si>
  <si>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</si>
  <si>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</si>
  <si>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</si>
  <si>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</si>
  <si>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</si>
  <si>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</si>
  <si>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</si>
  <si>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</si>
  <si>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</si>
  <si>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</si>
  <si>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</si>
  <si>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</si>
  <si>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</si>
  <si>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</si>
  <si>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</si>
  <si>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</si>
  <si>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</si>
  <si>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</si>
  <si>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</si>
  <si>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</si>
  <si>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</si>
  <si>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</si>
  <si>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</si>
  <si>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</si>
  <si>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</si>
  <si>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</si>
  <si>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</si>
  <si>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</si>
  <si>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</si>
  <si>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</si>
  <si>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</si>
  <si>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</si>
  <si>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</si>
  <si>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</si>
  <si>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</si>
  <si>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</si>
  <si>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</si>
  <si>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</si>
  <si>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</si>
  <si>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</si>
  <si>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</si>
  <si>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</si>
  <si>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</si>
  <si>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</si>
  <si>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</si>
  <si>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</si>
  <si>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</si>
  <si>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</si>
  <si>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</si>
  <si>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</si>
  <si>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</si>
  <si>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</si>
  <si>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</si>
  <si>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</si>
  <si>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</si>
  <si>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</si>
  <si>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</si>
  <si>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</si>
  <si>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</si>
  <si>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</si>
  <si>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</si>
  <si>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</si>
  <si>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</si>
  <si>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</si>
  <si>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</si>
  <si>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</si>
  <si>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</si>
  <si>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</si>
  <si>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</si>
  <si>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</si>
  <si>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</si>
  <si>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</si>
  <si>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</si>
  <si>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</si>
  <si>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</si>
  <si>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</si>
  <si>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</si>
  <si>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</si>
  <si>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</si>
  <si>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</si>
  <si>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</si>
  <si>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</si>
  <si>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</si>
  <si>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</si>
  <si>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</si>
  <si>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</si>
  <si>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</si>
  <si>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</si>
  <si>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</si>
  <si>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</si>
  <si>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</si>
  <si>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</si>
  <si>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</si>
  <si>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</si>
  <si>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</si>
  <si>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</si>
  <si>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</si>
  <si>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</si>
  <si>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</si>
  <si>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</si>
  <si>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</si>
  <si>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</si>
  <si>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</si>
  <si>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</si>
  <si>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</si>
  <si>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</si>
  <si>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</si>
  <si>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</si>
  <si>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</si>
  <si>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</si>
  <si>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</si>
  <si>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</si>
  <si>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</si>
  <si>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</si>
  <si>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</si>
  <si>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</si>
  <si>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</si>
  <si>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</si>
  <si>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</si>
  <si>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</si>
  <si>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</si>
  <si>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</si>
  <si>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</si>
  <si>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</si>
  <si>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</si>
  <si>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</si>
  <si>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</si>
  <si>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</si>
  <si>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</si>
  <si>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</si>
  <si>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</si>
  <si>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</si>
  <si>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</si>
  <si>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</si>
  <si>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</si>
  <si>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</si>
  <si>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</si>
  <si>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</si>
  <si>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</si>
  <si>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</si>
  <si>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</si>
  <si>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</si>
  <si>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</si>
  <si>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</si>
  <si>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</si>
  <si>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</si>
  <si>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</si>
  <si>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</si>
  <si>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</si>
  <si>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</si>
  <si>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</si>
  <si>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</si>
  <si>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</si>
  <si>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</si>
  <si>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</si>
  <si>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</si>
  <si>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</si>
  <si>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</si>
  <si>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</si>
  <si>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</si>
  <si>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</si>
  <si>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</si>
  <si>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</si>
  <si>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</si>
  <si>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</si>
  <si>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</si>
  <si>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</si>
  <si>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</si>
  <si>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</si>
  <si>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</si>
  <si>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</si>
  <si>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</si>
  <si>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</si>
  <si>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</si>
  <si>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</si>
  <si>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</si>
  <si>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</si>
  <si>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</si>
  <si>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</si>
  <si>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</si>
  <si>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</si>
  <si>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</si>
  <si>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</si>
  <si>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</si>
  <si>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</si>
  <si>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</si>
  <si>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</si>
  <si>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</si>
  <si>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</si>
  <si>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</si>
  <si>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</si>
  <si>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</si>
  <si>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</si>
  <si>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</si>
  <si>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</si>
  <si>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</si>
  <si>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</si>
  <si>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</si>
  <si>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</si>
  <si>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</si>
  <si>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</si>
  <si>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</si>
  <si>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</si>
  <si>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</si>
  <si>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</si>
  <si>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</si>
  <si>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</si>
  <si>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</si>
  <si>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</si>
  <si>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</si>
  <si>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</si>
  <si>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</si>
  <si>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</si>
  <si>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</si>
  <si>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</si>
  <si>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</si>
  <si>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</si>
  <si>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</si>
  <si>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</si>
  <si>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</si>
  <si>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</si>
  <si>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</si>
  <si>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</si>
  <si>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</si>
  <si>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</si>
  <si>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</si>
  <si>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</si>
  <si>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</si>
  <si>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</si>
  <si>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</si>
  <si>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</si>
  <si>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</si>
  <si>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</si>
  <si>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</si>
  <si>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</si>
  <si>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</si>
  <si>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</si>
  <si>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</si>
  <si>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</si>
  <si>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</si>
  <si>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</si>
  <si>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</si>
  <si>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</si>
  <si>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</si>
  <si>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</si>
  <si>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</si>
  <si>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</si>
  <si>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</si>
  <si>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</si>
  <si>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</si>
  <si>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</si>
  <si>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</si>
  <si>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</si>
  <si>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</si>
  <si>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</si>
  <si>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</si>
  <si>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</si>
  <si>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</si>
  <si>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</si>
  <si>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</si>
  <si>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</si>
  <si>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</si>
  <si>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</si>
  <si>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</si>
  <si>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</si>
  <si>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</si>
  <si>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</si>
  <si>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</si>
  <si>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</si>
  <si>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</si>
  <si>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</si>
  <si>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</si>
  <si>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</si>
  <si>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</si>
  <si>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</si>
  <si>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</si>
  <si>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</si>
  <si>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</si>
  <si>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</si>
  <si>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</si>
  <si>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</si>
  <si>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</si>
  <si>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</si>
  <si>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</si>
  <si>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</si>
  <si>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</si>
  <si>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</si>
  <si>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</si>
  <si>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</si>
  <si>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</si>
  <si>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</si>
  <si>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</si>
  <si>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</si>
  <si>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</si>
  <si>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</si>
  <si>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</si>
  <si>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</si>
  <si>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</si>
  <si>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</si>
  <si>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</si>
  <si>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</si>
  <si>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</si>
  <si>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</si>
  <si>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</si>
  <si>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</si>
  <si>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</si>
  <si>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</si>
  <si>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</si>
  <si>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</si>
  <si>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</si>
  <si>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</si>
  <si>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</si>
  <si>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</si>
  <si>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</si>
  <si>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</si>
  <si>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</si>
  <si>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</si>
  <si>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</si>
  <si>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</si>
  <si>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</si>
  <si>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</si>
  <si>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</si>
  <si>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</si>
  <si>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</si>
  <si>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</si>
  <si>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</si>
  <si>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</si>
  <si>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</si>
  <si>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</si>
  <si>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</si>
  <si>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</si>
  <si>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</si>
  <si>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</si>
  <si>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</si>
  <si>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</si>
  <si>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</si>
  <si>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</si>
  <si>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</si>
  <si>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</si>
  <si>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</si>
  <si>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</si>
  <si>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</si>
  <si>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</si>
  <si>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</si>
  <si>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</si>
  <si>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</si>
  <si>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</si>
  <si>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</si>
  <si>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</si>
  <si>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</si>
  <si>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</si>
  <si>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</si>
  <si>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</si>
  <si>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</si>
  <si>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</si>
  <si>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</si>
  <si>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</si>
  <si>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</si>
  <si>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</si>
  <si>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</si>
  <si>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</si>
  <si>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</si>
  <si>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</si>
  <si>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</si>
  <si>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</si>
  <si>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</si>
  <si>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</si>
  <si>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</si>
  <si>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</si>
  <si>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</si>
  <si>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&lt;1/9/10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</si>
  <si>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</si>
  <si>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</si>
  <si>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</si>
  <si>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</si>
  <si>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</si>
  <si>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</si>
  <si>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</si>
  <si>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</si>
  <si>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</si>
  <si>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</si>
  <si>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</si>
  <si>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</si>
  <si>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</si>
  <si>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</si>
  <si>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min</t>
  </si>
  <si>
    <t>max</t>
  </si>
  <si>
    <t>varience</t>
  </si>
  <si>
    <t>statistical</t>
  </si>
  <si>
    <t>analysis</t>
  </si>
  <si>
    <t>standard dev</t>
  </si>
  <si>
    <t>sucessful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</si>
</sst>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8-A546-BC68-F8BCB64F000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1-8243-B079-F1347BF37E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1-8243-B079-F1347BF37E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1-8243-B079-F1347BF3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4765823"/>
        <c:axId val="607965583"/>
      </c:barChart>
      <c:catAx>
        <c:axId val="6147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5583"/>
        <c:crosses val="autoZero"/>
        <c:auto val="1"/>
        <c:lblAlgn val="ctr"/>
        <c:lblOffset val="100"/>
        <c:noMultiLvlLbl val="0"/>
      </c:catAx>
      <c:valAx>
        <c:axId val="6079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6B46-B878-5E318EEF129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A9-714C-9FC6-9EBAF04D256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A9-714C-9FC6-9EBAF04D256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A9-714C-9FC6-9EBAF04D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1853759"/>
        <c:axId val="571858239"/>
      </c:barChart>
      <c:catAx>
        <c:axId val="57185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58239"/>
        <c:crosses val="autoZero"/>
        <c:auto val="1"/>
        <c:lblAlgn val="ctr"/>
        <c:lblOffset val="100"/>
        <c:noMultiLvlLbl val="0"/>
      </c:catAx>
      <c:valAx>
        <c:axId val="5718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C-4542-9164-C081664C0EE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C-4542-9164-C081664C0EE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C-4542-9164-C081664C0EE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C-4542-9164-C081664C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new.xlsx]Sheet5!PivotTable6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Sheet5!$A$3:$A$16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Sheet5!$B$3:$B$16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8-F74F-B686-53C73493A231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Sheet5!$A$3:$A$16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Sheet5!$C$3:$C$16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8-F74F-B686-53C73493A231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Sheet5!$A$3:$A$16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Sheet5!$D$3:$D$16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8-F74F-B686-53C73493A231}"/>
            </c:ext>
          </c:extLst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Sheet5!$A$3:$A$16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Sheet5!$E$3:$E$16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8-F74F-B686-53C73493A231}"/>
            </c:ext>
          </c:extLst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Sheet5!$A$3:$A$16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Sheet5!$F$3:$F$16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8-F74F-B686-53C73493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22063"/>
        <c:axId val="639664031"/>
      </c:lineChart>
      <c:catAx>
        <c:axId val="6472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64031"/>
        <c:crosses val="autoZero"/>
        <c:auto val="1"/>
        <c:lblAlgn val="ctr"/>
        <c:lblOffset val="100"/>
        <c:noMultiLvlLbl val="0"/>
      </c:catAx>
      <c:valAx>
        <c:axId val="639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Sucessful Backers</a:t>
          </a:r>
        </a:p>
      </cx:txPr>
    </cx:title>
    <cx:plotArea>
      <cx:plotAreaRegion>
        <cx:series layoutId="clusteredColumn" uniqueId="{BA7AAF26-D361-D14B-99FD-3783C40CCAC3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C231E791-F156-AD4A-9138-8B5BD1507755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0</xdr:rowOff>
    </xdr:from>
    <xdr:to>
      <xdr:col>11</xdr:col>
      <xdr:colOff>393700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DE0A1-29F4-90B4-B837-A91C43D6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88900</xdr:rowOff>
    </xdr:from>
    <xdr:to>
      <xdr:col>11</xdr:col>
      <xdr:colOff>711200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1C7ED-B96C-605D-EA9E-519788F1F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17</xdr:row>
      <xdr:rowOff>152400</xdr:rowOff>
    </xdr:from>
    <xdr:to>
      <xdr:col>12</xdr:col>
      <xdr:colOff>12700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26EA6-6E5E-4F78-BBD9-C0492663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165100</xdr:rowOff>
    </xdr:from>
    <xdr:to>
      <xdr:col>13</xdr:col>
      <xdr:colOff>203200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05B9C-3315-643E-0E7A-2EAD30594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19050</xdr:rowOff>
    </xdr:from>
    <xdr:to>
      <xdr:col>16</xdr:col>
      <xdr:colOff>133350</xdr:colOff>
      <xdr:row>14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1D1BB3-83EA-D434-E409-A66D63C7C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22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622300</xdr:colOff>
      <xdr:row>16</xdr:row>
      <xdr:rowOff>158750</xdr:rowOff>
    </xdr:from>
    <xdr:to>
      <xdr:col>10</xdr:col>
      <xdr:colOff>812800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EEBE067-F65B-2D4C-E04C-3ADC212B0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6700" y="3409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8.627415162038" createdVersion="8" refreshedVersion="8" minRefreshableVersion="3" recordCount="1000" xr:uid="{DC57AAF6-F3FA-C64E-A91F-12CF8C0E1530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0">
      <sharedItems containsSemiMixedTypes="0" containsString="0" containsNumber="1" minValue="0" maxValue="23.388333333333332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8.642815740743" createdVersion="8" refreshedVersion="8" minRefreshableVersion="3" recordCount="1000" xr:uid="{A463773A-5224-D146-AE51-94F6B18809B1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0">
      <sharedItems containsSemiMixedTypes="0" containsString="0" containsNumber="1" minValue="0" maxValue="23.388333333333332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9.072309722222" createdVersion="8" refreshedVersion="8" minRefreshableVersion="3" recordCount="1001" xr:uid="{3B1D0B07-0B4B-AB47-A558-6600E5314A4A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NonDate="0" containsBlank="1"/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ercent funded" numFmtId="10">
      <sharedItems containsString="0" containsBlank="1" containsNumber="1" minValue="0" maxValue="23.388333333333332"/>
    </cacheField>
    <cacheField name="parent category" numFmtId="0">
      <sharedItems containsNonDate="0" containsBlank="1"/>
    </cacheField>
    <cacheField name="sub category" numFmtId="0">
      <sharedItems containsNonDate="0"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ate ended conversion" numFmtId="14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x v="0"/>
    <d v="2015-11-28T06:00:0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x v="1"/>
    <x v="1"/>
    <d v="2014-08-19T05:00:00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x v="2"/>
    <x v="2"/>
    <d v="2013-11-17T06:00:00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x v="1"/>
    <x v="1"/>
    <d v="2019-08-11T05:00:00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x v="3"/>
    <x v="3"/>
    <d v="2019-01-20T06:00:00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x v="3"/>
    <x v="3"/>
    <d v="2012-08-28T05:00:00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x v="4"/>
    <x v="4"/>
    <d v="2017-09-13T05:00:00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x v="3"/>
    <x v="3"/>
    <d v="2015-08-13T05:00:00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x v="3"/>
    <x v="3"/>
    <d v="2010-08-09T05:00:00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x v="1"/>
    <x v="5"/>
    <d v="2013-09-19T05:00:00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x v="4"/>
    <x v="6"/>
    <d v="2010-08-14T05:00:0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x v="3"/>
    <x v="3"/>
    <d v="2010-09-21T05:00:00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x v="4"/>
    <x v="6"/>
    <d v="2019-10-22T05:00:00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x v="1"/>
    <x v="7"/>
    <d v="2016-06-11T05:00:00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x v="1"/>
    <x v="7"/>
    <d v="2012-03-06T06:00:00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x v="2"/>
    <x v="8"/>
    <d v="2019-12-10T06:00:00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x v="5"/>
    <x v="9"/>
    <d v="2014-01-22T06:00:00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x v="4"/>
    <x v="10"/>
    <d v="2011-01-12T06:00:00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x v="3"/>
    <x v="3"/>
    <d v="2018-09-08T05:00:00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x v="3"/>
    <x v="3"/>
    <d v="2019-03-04T06:00:00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x v="4"/>
    <x v="6"/>
    <d v="2014-07-28T05:00:0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x v="3"/>
    <x v="3"/>
    <d v="2011-08-15T05:00:00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x v="3"/>
    <x v="3"/>
    <d v="2018-04-03T05:00:00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x v="4"/>
    <x v="4"/>
    <d v="2019-02-14T06:00:00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x v="2"/>
    <x v="8"/>
    <d v="2014-06-21T05:00:00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x v="6"/>
    <x v="11"/>
    <d v="2011-05-18T05:00:00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x v="3"/>
    <x v="3"/>
    <d v="2018-07-31T05:00:00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x v="1"/>
    <x v="1"/>
    <d v="2015-10-03T05:00:00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x v="3"/>
    <x v="3"/>
    <d v="2010-02-09T06:00:00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x v="4"/>
    <x v="12"/>
    <d v="2018-07-20T05:00:00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x v="4"/>
    <x v="10"/>
    <d v="2019-05-24T05:00:0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x v="6"/>
    <x v="11"/>
    <d v="2016-01-05T06:00:00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x v="4"/>
    <x v="4"/>
    <d v="2018-01-10T06:00:00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x v="3"/>
    <x v="3"/>
    <d v="2014-10-05T05:00:00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x v="4"/>
    <x v="4"/>
    <d v="2017-03-23T05:00:00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x v="4"/>
    <x v="6"/>
    <d v="2019-01-19T06:00:00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x v="3"/>
    <x v="3"/>
    <d v="2011-02-26T06:00:00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x v="5"/>
    <x v="13"/>
    <d v="2019-10-06T05:00:00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x v="7"/>
    <x v="14"/>
    <d v="2010-10-18T05:00:00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x v="3"/>
    <x v="3"/>
    <d v="2013-02-25T06:00:00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x v="2"/>
    <x v="8"/>
    <d v="2010-06-05T05:00:0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x v="1"/>
    <x v="1"/>
    <d v="2012-09-04T05:00:00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x v="0"/>
    <x v="0"/>
    <d v="2011-07-04T05:00:00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x v="5"/>
    <x v="15"/>
    <d v="2014-07-24T05:00:00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x v="5"/>
    <x v="13"/>
    <d v="2019-03-17T05:00:00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x v="3"/>
    <x v="3"/>
    <d v="2016-11-02T05:00:00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x v="1"/>
    <x v="1"/>
    <d v="2010-07-08T05:00:00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x v="3"/>
    <x v="3"/>
    <d v="2014-03-29T05:00:00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x v="3"/>
    <x v="3"/>
    <d v="2015-06-25T05:00:00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x v="1"/>
    <x v="1"/>
    <d v="2019-10-20T05:00:00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x v="1"/>
    <x v="16"/>
    <d v="2013-08-01T05:00:0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x v="2"/>
    <x v="8"/>
    <d v="2012-03-27T05:00:00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x v="3"/>
    <x v="3"/>
    <d v="2010-09-15T05:00:00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x v="4"/>
    <x v="6"/>
    <d v="2014-05-20T05:00:00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x v="2"/>
    <x v="8"/>
    <d v="2018-03-11T06:00:00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x v="1"/>
    <x v="17"/>
    <d v="2018-07-30T05:00:00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x v="2"/>
    <x v="8"/>
    <d v="2015-01-10T06:00:00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x v="6"/>
    <x v="11"/>
    <d v="2017-09-01T05:00:00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x v="3"/>
    <x v="3"/>
    <d v="2015-09-21T05:00:00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x v="3"/>
    <x v="3"/>
    <d v="2017-06-12T05:00:00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x v="3"/>
    <x v="3"/>
    <d v="2012-07-17T05:00:0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x v="3"/>
    <x v="3"/>
    <d v="2011-02-21T06:00:00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x v="2"/>
    <x v="2"/>
    <d v="2015-06-05T05:00:00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x v="3"/>
    <x v="3"/>
    <d v="2017-04-28T05:00:00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x v="2"/>
    <x v="2"/>
    <d v="2018-07-02T05:00:00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x v="3"/>
    <x v="3"/>
    <d v="2011-01-27T06:00:00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x v="3"/>
    <x v="3"/>
    <d v="2015-04-08T05:00:00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x v="2"/>
    <x v="8"/>
    <d v="2010-01-25T06:00:00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x v="3"/>
    <x v="3"/>
    <d v="2017-07-27T05:00:00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x v="3"/>
    <x v="3"/>
    <d v="2010-12-19T06:00:00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x v="3"/>
    <x v="3"/>
    <d v="2010-11-02T05:00:0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x v="3"/>
    <x v="3"/>
    <d v="2019-11-30T06:00:00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x v="4"/>
    <x v="10"/>
    <d v="2015-07-01T05:00:00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x v="1"/>
    <x v="17"/>
    <d v="2016-11-27T06:00:00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x v="1"/>
    <x v="16"/>
    <d v="2016-03-27T05:00:00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x v="7"/>
    <x v="14"/>
    <d v="2018-07-15T05:00:00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x v="3"/>
    <x v="3"/>
    <d v="2015-01-23T06:00:00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x v="4"/>
    <x v="10"/>
    <d v="2010-09-27T05:00:00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x v="5"/>
    <x v="18"/>
    <d v="2018-04-16T05:00:00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x v="3"/>
    <x v="3"/>
    <d v="2018-06-16T05:00:00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x v="6"/>
    <x v="11"/>
    <d v="2017-08-29T05:00:0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x v="1"/>
    <x v="1"/>
    <d v="2017-11-23T06:00:00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x v="6"/>
    <x v="11"/>
    <d v="2019-01-17T06:00:00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x v="1"/>
    <x v="5"/>
    <d v="2016-07-28T05:00:00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x v="2"/>
    <x v="8"/>
    <d v="2012-07-28T05:00:00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x v="1"/>
    <x v="7"/>
    <d v="2011-09-11T05:00:00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x v="3"/>
    <x v="3"/>
    <d v="2015-05-04T05:00:00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x v="1"/>
    <x v="1"/>
    <d v="2011-03-08T06:00:00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x v="5"/>
    <x v="18"/>
    <d v="2015-04-16T05:00:00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x v="3"/>
    <x v="3"/>
    <d v="2010-04-15T05:00:00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x v="3"/>
    <x v="3"/>
    <d v="2016-02-25T06:00:0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x v="5"/>
    <x v="18"/>
    <d v="2016-08-06T05:00:00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x v="6"/>
    <x v="11"/>
    <d v="2010-06-23T05:00:00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x v="3"/>
    <x v="3"/>
    <d v="2012-10-20T05:00:00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x v="2"/>
    <x v="2"/>
    <d v="2019-04-07T05:00:00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x v="4"/>
    <x v="4"/>
    <d v="2019-10-14T05:00:00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x v="3"/>
    <x v="3"/>
    <d v="2011-03-10T06:00:00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x v="0"/>
    <x v="0"/>
    <d v="2015-06-25T05:00:00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x v="6"/>
    <x v="11"/>
    <d v="2015-07-27T05:00:00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x v="3"/>
    <x v="3"/>
    <d v="2014-11-25T06:00:00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x v="3"/>
    <x v="3"/>
    <d v="2011-10-19T05:00:00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x v="1"/>
    <x v="5"/>
    <d v="2015-02-21T06:00: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x v="2"/>
    <x v="8"/>
    <d v="2018-05-14T05:00:00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x v="1"/>
    <x v="5"/>
    <d v="2010-10-24T05:00:00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x v="1"/>
    <x v="7"/>
    <d v="2017-05-23T05:00:00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x v="2"/>
    <x v="2"/>
    <d v="2013-04-02T05:00:00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x v="3"/>
    <x v="3"/>
    <d v="2019-09-08T05:00:00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x v="3"/>
    <x v="3"/>
    <d v="2018-04-23T05:00:00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x v="4"/>
    <x v="4"/>
    <d v="2012-04-06T05:00:00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x v="4"/>
    <x v="19"/>
    <d v="2014-01-12T06:00:00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x v="0"/>
    <x v="0"/>
    <d v="2018-09-11T05:00:00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x v="5"/>
    <x v="15"/>
    <d v="2012-09-22T05:00:0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x v="2"/>
    <x v="2"/>
    <d v="2014-08-24T05:00:00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x v="0"/>
    <x v="0"/>
    <d v="2017-09-12T05:00:00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x v="2"/>
    <x v="8"/>
    <d v="2019-04-09T05:00:00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x v="5"/>
    <x v="13"/>
    <d v="2017-11-17T06:00:00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x v="3"/>
    <x v="3"/>
    <d v="2015-09-18T05:00:00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x v="4"/>
    <x v="19"/>
    <d v="2011-09-22T05:00:00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x v="7"/>
    <x v="14"/>
    <d v="2014-01-26T06:00:00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x v="4"/>
    <x v="4"/>
    <d v="2014-06-16T05:00:00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x v="6"/>
    <x v="20"/>
    <d v="2015-04-17T05:00:00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x v="6"/>
    <x v="11"/>
    <d v="2014-10-05T05:00:00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x v="5"/>
    <x v="13"/>
    <d v="2014-11-27T06:00:0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x v="3"/>
    <x v="3"/>
    <d v="2015-11-24T06:00:00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x v="7"/>
    <x v="14"/>
    <d v="2019-05-13T05:00:00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x v="3"/>
    <x v="3"/>
    <d v="2018-09-19T05:00:00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x v="3"/>
    <x v="3"/>
    <d v="2016-08-14T05:00:00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x v="3"/>
    <x v="3"/>
    <d v="2010-05-12T05:00:00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x v="1"/>
    <x v="1"/>
    <d v="2010-08-27T05:00:00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x v="0"/>
    <x v="0"/>
    <d v="2015-02-03T06:00:00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x v="4"/>
    <x v="6"/>
    <d v="2011-10-26T05:00:00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x v="2"/>
    <x v="2"/>
    <d v="2013-11-29T06:00:00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x v="3"/>
    <x v="3"/>
    <d v="2018-01-12T06:00:0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x v="1"/>
    <x v="21"/>
    <d v="2011-08-12T05:00:00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x v="4"/>
    <x v="4"/>
    <d v="2011-06-19T05:00:00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x v="3"/>
    <x v="3"/>
    <d v="2013-03-07T06:00:00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x v="4"/>
    <x v="6"/>
    <d v="2014-06-07T05:00:00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x v="5"/>
    <x v="9"/>
    <d v="2010-10-06T05:00:00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x v="6"/>
    <x v="20"/>
    <d v="2012-09-28T05:00:00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x v="2"/>
    <x v="8"/>
    <d v="2015-04-21T05:00:00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x v="4"/>
    <x v="4"/>
    <d v="2018-02-25T06:00:00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x v="2"/>
    <x v="2"/>
    <d v="2015-06-12T05:00:00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x v="2"/>
    <x v="2"/>
    <d v="2012-04-06T05:00:00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x v="1"/>
    <x v="7"/>
    <d v="2010-06-28T05:00:0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x v="3"/>
    <x v="3"/>
    <d v="2019-06-17T05:00:00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x v="2"/>
    <x v="8"/>
    <d v="2014-09-07T05:00:00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x v="3"/>
    <x v="3"/>
    <d v="2011-11-08T06:00:00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x v="3"/>
    <x v="3"/>
    <d v="2016-06-13T05:00:00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x v="2"/>
    <x v="8"/>
    <d v="2017-07-25T05:00:00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x v="1"/>
    <x v="7"/>
    <d v="2013-01-01T06:00:00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x v="1"/>
    <x v="1"/>
    <d v="2018-12-16T06:00:00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x v="1"/>
    <x v="5"/>
    <d v="2014-06-09T05:00:00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x v="1"/>
    <x v="7"/>
    <d v="2017-02-17T06:00:00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x v="3"/>
    <x v="3"/>
    <d v="2012-10-19T05:00:0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x v="1"/>
    <x v="7"/>
    <d v="2016-05-12T05:00:00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x v="3"/>
    <x v="3"/>
    <d v="2010-03-25T05:00:00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x v="1"/>
    <x v="1"/>
    <d v="2019-10-05T05:00:00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x v="7"/>
    <x v="14"/>
    <d v="2013-12-30T06:00:00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x v="1"/>
    <x v="1"/>
    <d v="2015-12-08T06:00:00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x v="3"/>
    <x v="3"/>
    <d v="2019-03-27T05:00:00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x v="2"/>
    <x v="8"/>
    <d v="2019-04-27T05:00:00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x v="2"/>
    <x v="2"/>
    <d v="2015-09-23T05:00:00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x v="1"/>
    <x v="1"/>
    <d v="2018-12-08T06:00:00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x v="7"/>
    <x v="14"/>
    <d v="2017-10-20T05:00:0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x v="3"/>
    <x v="3"/>
    <d v="2017-10-08T05:00:00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x v="2"/>
    <x v="2"/>
    <d v="2017-08-01T05:00:00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x v="7"/>
    <x v="14"/>
    <d v="2010-12-22T06:00:00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x v="3"/>
    <x v="3"/>
    <d v="2013-06-10T05:00:00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x v="1"/>
    <x v="7"/>
    <d v="2019-02-22T06:00:00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x v="4"/>
    <x v="12"/>
    <d v="2012-06-17T05:00:00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x v="1"/>
    <x v="7"/>
    <d v="2017-08-03T05:00:00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x v="5"/>
    <x v="18"/>
    <d v="2014-03-20T05:00:00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x v="4"/>
    <x v="4"/>
    <d v="2014-07-19T05:00:00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x v="3"/>
    <x v="3"/>
    <d v="2013-05-18T05:00:0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x v="2"/>
    <x v="8"/>
    <d v="2015-10-05T05:00:00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x v="3"/>
    <x v="3"/>
    <d v="2016-08-31T05:00:00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x v="3"/>
    <x v="3"/>
    <d v="2016-09-03T05:00:00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x v="3"/>
    <x v="3"/>
    <d v="2010-11-15T06:00:00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x v="0"/>
    <x v="0"/>
    <d v="2017-09-21T05:00:00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x v="3"/>
    <x v="3"/>
    <d v="2013-03-17T05:00:00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x v="2"/>
    <x v="8"/>
    <d v="2010-03-22T05:00:00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x v="2"/>
    <x v="2"/>
    <d v="2017-10-04T05:00:00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x v="3"/>
    <x v="3"/>
    <d v="2019-06-15T05:00:00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x v="1"/>
    <x v="1"/>
    <d v="2010-09-09T05:00:0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x v="3"/>
    <x v="3"/>
    <d v="2019-05-03T05:00:00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x v="4"/>
    <x v="19"/>
    <d v="2018-05-13T05:00:00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x v="3"/>
    <x v="3"/>
    <d v="2014-05-23T05:00:00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x v="4"/>
    <x v="12"/>
    <d v="2013-02-23T06:00:00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x v="3"/>
    <x v="3"/>
    <d v="2014-12-02T06:00:00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x v="3"/>
    <x v="3"/>
    <d v="2016-03-04T06:00:00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x v="3"/>
    <x v="3"/>
    <d v="2013-06-04T05:00:00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x v="3"/>
    <x v="3"/>
    <d v="2019-03-12T05:00:00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x v="1"/>
    <x v="1"/>
    <d v="2014-06-27T05:00:00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x v="1"/>
    <x v="7"/>
    <d v="2018-04-08T05:00:0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x v="1"/>
    <x v="16"/>
    <d v="2015-09-14T05:00:00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x v="1"/>
    <x v="5"/>
    <d v="2018-07-29T05:00:00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x v="2"/>
    <x v="8"/>
    <d v="2016-09-03T05:00:00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x v="4"/>
    <x v="6"/>
    <d v="2017-06-23T05:00:00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x v="1"/>
    <x v="5"/>
    <d v="2010-08-06T05:00:00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x v="1"/>
    <x v="1"/>
    <d v="2015-07-07T05:00:00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x v="3"/>
    <x v="3"/>
    <d v="2010-03-25T05:00:00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x v="2"/>
    <x v="2"/>
    <d v="2014-07-25T05:00:00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x v="0"/>
    <x v="0"/>
    <d v="2011-10-02T05:00:00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x v="3"/>
    <x v="3"/>
    <d v="2017-01-17T06:00:00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x v="1"/>
    <x v="17"/>
    <d v="2011-04-03T05:00:00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x v="3"/>
    <x v="3"/>
    <d v="2018-10-17T05:00: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x v="5"/>
    <x v="13"/>
    <d v="2010-02-27T06:00:00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x v="1"/>
    <x v="1"/>
    <d v="2018-08-28T05:00:00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x v="4"/>
    <x v="4"/>
    <d v="2017-11-09T06:00:00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x v="4"/>
    <x v="4"/>
    <d v="2016-05-06T05:00:00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x v="4"/>
    <x v="22"/>
    <d v="2017-03-03T06:00:00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x v="3"/>
    <x v="3"/>
    <d v="2013-08-27T05:00:00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x v="3"/>
    <x v="3"/>
    <d v="2019-12-15T06:00:00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x v="1"/>
    <x v="7"/>
    <d v="2010-11-06T05:00:00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x v="1"/>
    <x v="1"/>
    <d v="2010-08-19T05:00:00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x v="3"/>
    <x v="3"/>
    <d v="2019-02-13T06:00:0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x v="3"/>
    <x v="3"/>
    <d v="2011-11-22T06:00:00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x v="4"/>
    <x v="22"/>
    <d v="2019-04-28T05:00:00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x v="4"/>
    <x v="12"/>
    <d v="2011-11-11T06:00:00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x v="4"/>
    <x v="10"/>
    <d v="2012-08-16T05:00:00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x v="3"/>
    <x v="3"/>
    <d v="2011-07-01T05:00:00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x v="0"/>
    <x v="0"/>
    <d v="2012-06-21T05:00:00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x v="7"/>
    <x v="14"/>
    <d v="2014-10-02T05:00:00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x v="3"/>
    <x v="3"/>
    <d v="2016-03-16T05:00:00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x v="4"/>
    <x v="22"/>
    <d v="2014-09-24T05:00:00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x v="1"/>
    <x v="1"/>
    <d v="2014-05-03T05:00:0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x v="7"/>
    <x v="14"/>
    <d v="2010-04-08T05:00:00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x v="6"/>
    <x v="20"/>
    <d v="2015-05-15T05:00:00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x v="4"/>
    <x v="10"/>
    <d v="2016-08-31T05:00:00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x v="6"/>
    <x v="20"/>
    <d v="2017-06-01T05:00:00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x v="6"/>
    <x v="11"/>
    <d v="2019-12-06T06:00:00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x v="3"/>
    <x v="3"/>
    <d v="2013-05-21T05:00:00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x v="3"/>
    <x v="3"/>
    <d v="2016-07-25T05:00:00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x v="4"/>
    <x v="10"/>
    <d v="2011-06-12T05:00:00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x v="6"/>
    <x v="11"/>
    <d v="2017-08-22T05:00:00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x v="4"/>
    <x v="10"/>
    <d v="2017-02-13T06:00:00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x v="1"/>
    <x v="1"/>
    <d v="2019-06-25T05:00:0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x v="4"/>
    <x v="10"/>
    <d v="2014-04-25T05:00:00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x v="3"/>
    <x v="3"/>
    <d v="2017-12-14T06:00:00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x v="2"/>
    <x v="8"/>
    <d v="2015-08-29T05:00:00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x v="3"/>
    <x v="3"/>
    <d v="2010-08-06T05:00:00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x v="5"/>
    <x v="9"/>
    <d v="2014-04-13T05:00:00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x v="1"/>
    <x v="1"/>
    <d v="2017-05-10T05:00:00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x v="3"/>
    <x v="3"/>
    <d v="2018-03-04T06:00:00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x v="3"/>
    <x v="3"/>
    <d v="2014-07-14T05:00:00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x v="3"/>
    <x v="3"/>
    <d v="2014-04-07T05:00:00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x v="2"/>
    <x v="2"/>
    <d v="2013-08-05T05:00:00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x v="5"/>
    <x v="13"/>
    <d v="2016-12-22T06:00:0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x v="6"/>
    <x v="20"/>
    <d v="2014-12-31T06:00:00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x v="5"/>
    <x v="18"/>
    <d v="2015-01-02T06:00:00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x v="1"/>
    <x v="1"/>
    <d v="2010-01-25T06:00:00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x v="3"/>
    <x v="3"/>
    <d v="2012-12-09T06:00:00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x v="3"/>
    <x v="3"/>
    <d v="2013-10-25T05:00:00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x v="4"/>
    <x v="6"/>
    <d v="2011-04-08T05:00:00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x v="5"/>
    <x v="9"/>
    <d v="2017-02-21T06:00:00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x v="1"/>
    <x v="1"/>
    <d v="2011-02-16T06:00:00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x v="1"/>
    <x v="1"/>
    <d v="2016-01-24T06:00:00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x v="3"/>
    <x v="3"/>
    <d v="2013-03-05T06:00:00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x v="3"/>
    <x v="3"/>
    <d v="2016-12-08T06:00:0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x v="7"/>
    <x v="14"/>
    <d v="2012-12-08T06:00:00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x v="1"/>
    <x v="1"/>
    <d v="2012-09-28T05:00:00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x v="1"/>
    <x v="1"/>
    <d v="2010-08-25T05:00:00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x v="1"/>
    <x v="7"/>
    <d v="2011-04-05T05:00:00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x v="7"/>
    <x v="14"/>
    <d v="2010-01-09T06:00:00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x v="3"/>
    <x v="3"/>
    <d v="2013-02-12T06:00:00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x v="3"/>
    <x v="3"/>
    <d v="2016-01-03T06:00:00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x v="1"/>
    <x v="17"/>
    <d v="2014-11-07T06:00:00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x v="3"/>
    <x v="3"/>
    <d v="2012-10-24T05:00:00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x v="4"/>
    <x v="4"/>
    <d v="2012-10-04T05:00:00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x v="4"/>
    <x v="19"/>
    <d v="2019-01-31T06:00:0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x v="6"/>
    <x v="11"/>
    <d v="2010-12-02T06:00:00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x v="7"/>
    <x v="14"/>
    <d v="2015-12-07T06:00:00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x v="3"/>
    <x v="3"/>
    <d v="2019-07-10T05:00:00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x v="3"/>
    <x v="3"/>
    <d v="2017-09-17T05:00:00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x v="3"/>
    <x v="3"/>
    <d v="2017-11-06T06:00:00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x v="5"/>
    <x v="18"/>
    <d v="2019-04-06T05:00:00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x v="6"/>
    <x v="11"/>
    <d v="2012-04-19T05:00:00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x v="3"/>
    <x v="3"/>
    <d v="2010-07-19T05:00:00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x v="2"/>
    <x v="2"/>
    <d v="2012-11-26T06:00:00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x v="3"/>
    <x v="3"/>
    <d v="2018-09-03T05:00:0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x v="4"/>
    <x v="10"/>
    <d v="2017-11-21T06:00:00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x v="3"/>
    <x v="3"/>
    <d v="2012-03-11T06:00:00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x v="4"/>
    <x v="19"/>
    <d v="2016-11-27T06:00:00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x v="1"/>
    <x v="1"/>
    <d v="2016-05-30T05:00:00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x v="2"/>
    <x v="2"/>
    <d v="2012-05-01T05:00:00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x v="3"/>
    <x v="3"/>
    <d v="2016-09-10T05:00:00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x v="3"/>
    <x v="3"/>
    <d v="2016-11-23T06:00:00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x v="1"/>
    <x v="5"/>
    <d v="2015-04-28T05:00:00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x v="1"/>
    <x v="16"/>
    <d v="2012-03-14T05:00:00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x v="3"/>
    <x v="3"/>
    <d v="2015-08-03T05:00:00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x v="4"/>
    <x v="4"/>
    <d v="2013-05-10T05:00:0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x v="2"/>
    <x v="2"/>
    <d v="2011-10-15T05:00:00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x v="0"/>
    <x v="0"/>
    <d v="2012-03-16T05:00:00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x v="3"/>
    <x v="3"/>
    <d v="2010-10-05T05:00:00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x v="3"/>
    <x v="3"/>
    <d v="2018-10-26T05:00:00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x v="3"/>
    <x v="3"/>
    <d v="2013-10-15T05:00:00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x v="3"/>
    <x v="3"/>
    <d v="2019-01-28T06:00:00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x v="3"/>
    <x v="3"/>
    <d v="2014-01-14T06:00:00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x v="1"/>
    <x v="1"/>
    <d v="2016-02-26T06:00:00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x v="0"/>
    <x v="0"/>
    <d v="2016-03-03T06:00:00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x v="5"/>
    <x v="9"/>
    <d v="2017-08-30T05:00:0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x v="4"/>
    <x v="4"/>
    <d v="2015-02-26T06:00:00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x v="3"/>
    <x v="3"/>
    <d v="2018-09-02T05:00:00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x v="1"/>
    <x v="7"/>
    <d v="2016-01-07T06:00:00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x v="4"/>
    <x v="4"/>
    <d v="2016-08-07T05:00:00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x v="3"/>
    <x v="3"/>
    <d v="2016-03-19T05:00:00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x v="3"/>
    <x v="3"/>
    <d v="2017-07-14T05:00:00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x v="5"/>
    <x v="13"/>
    <d v="2012-06-06T05:00:00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x v="3"/>
    <x v="3"/>
    <d v="2011-04-18T05:00:00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x v="1"/>
    <x v="7"/>
    <d v="2011-09-21T05:00:00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x v="6"/>
    <x v="11"/>
    <d v="2010-04-09T05:00: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x v="3"/>
    <x v="3"/>
    <d v="2011-02-16T06:00:00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x v="3"/>
    <x v="3"/>
    <d v="2013-10-25T05:00:00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x v="1"/>
    <x v="1"/>
    <d v="2012-02-27T06:00:00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x v="4"/>
    <x v="4"/>
    <d v="2019-03-12T05:00:00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x v="3"/>
    <x v="3"/>
    <d v="2014-05-24T05:00:00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x v="0"/>
    <x v="0"/>
    <d v="2019-11-19T06:00:00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x v="3"/>
    <x v="3"/>
    <d v="2017-05-14T05:00:00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x v="1"/>
    <x v="1"/>
    <d v="2014-02-14T06:00:00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x v="2"/>
    <x v="2"/>
    <d v="2010-08-12T05:00:00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x v="5"/>
    <x v="13"/>
    <d v="2011-05-10T05:00:00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x v="4"/>
    <x v="12"/>
    <d v="2011-04-01T05:00:00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x v="3"/>
    <x v="3"/>
    <d v="2010-11-25T06:00:00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x v="4"/>
    <x v="4"/>
    <d v="2014-03-27T05:00:0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x v="3"/>
    <x v="3"/>
    <d v="2015-06-21T05:00:00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x v="3"/>
    <x v="3"/>
    <d v="2018-06-16T05:00:00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x v="4"/>
    <x v="10"/>
    <d v="2015-12-26T06:00:00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x v="3"/>
    <x v="3"/>
    <d v="2019-08-28T05:00:00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x v="1"/>
    <x v="1"/>
    <d v="2018-11-30T06:00:00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x v="6"/>
    <x v="11"/>
    <d v="2016-12-12T06:00:00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x v="4"/>
    <x v="4"/>
    <d v="2017-12-08T06:00:00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x v="0"/>
    <x v="0"/>
    <d v="2011-12-19T06:00:00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x v="2"/>
    <x v="8"/>
    <d v="2013-03-28T05:00:00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x v="3"/>
    <x v="3"/>
    <d v="2018-11-20T06:00:00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x v="1"/>
    <x v="1"/>
    <d v="2018-01-10T06:00:00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x v="1"/>
    <x v="1"/>
    <d v="2019-11-15T06:00:0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x v="1"/>
    <x v="1"/>
    <d v="2010-12-15T06:00:00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x v="3"/>
    <x v="3"/>
    <d v="2019-11-11T06:00:00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x v="3"/>
    <x v="3"/>
    <d v="2011-10-05T05:00:00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x v="3"/>
    <x v="3"/>
    <d v="2017-08-02T05:00:00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x v="7"/>
    <x v="14"/>
    <d v="2011-12-12T06:00:00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x v="1"/>
    <x v="7"/>
    <d v="2015-08-28T05:00:00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x v="3"/>
    <x v="3"/>
    <d v="2013-07-20T05:00:00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x v="3"/>
    <x v="3"/>
    <d v="2013-11-19T06:00:00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x v="6"/>
    <x v="11"/>
    <d v="2018-01-22T06:00:00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x v="4"/>
    <x v="6"/>
    <d v="2015-07-09T05:00:0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x v="1"/>
    <x v="7"/>
    <d v="2017-08-24T05:00:00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x v="2"/>
    <x v="2"/>
    <d v="2015-02-11T06:00:00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x v="0"/>
    <x v="0"/>
    <d v="2017-02-16T06:00:00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x v="3"/>
    <x v="3"/>
    <d v="2017-07-14T05:00:00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x v="1"/>
    <x v="17"/>
    <d v="2015-05-20T05:00:00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x v="1"/>
    <x v="1"/>
    <d v="2015-08-24T05:00:00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x v="3"/>
    <x v="3"/>
    <d v="2015-11-07T06:00:00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x v="3"/>
    <x v="3"/>
    <d v="2019-07-05T05:00:00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x v="4"/>
    <x v="4"/>
    <d v="2013-09-03T05:00:00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x v="2"/>
    <x v="8"/>
    <d v="2017-01-22T06:00:00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x v="3"/>
    <x v="3"/>
    <d v="2012-01-14T06:00:0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x v="6"/>
    <x v="11"/>
    <d v="2015-09-03T05:00:00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x v="7"/>
    <x v="14"/>
    <d v="2018-08-10T05:00:00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x v="4"/>
    <x v="10"/>
    <d v="2011-08-27T05:00:00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x v="3"/>
    <x v="3"/>
    <d v="2011-01-01T06:00:00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x v="3"/>
    <x v="3"/>
    <d v="2017-10-07T05:00:00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x v="1"/>
    <x v="1"/>
    <d v="2011-01-27T06:00:00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x v="1"/>
    <x v="1"/>
    <d v="2011-12-27T06:00:00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x v="1"/>
    <x v="7"/>
    <d v="2018-03-05T06:00:00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x v="3"/>
    <x v="3"/>
    <d v="2016-12-29T06:00:00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x v="3"/>
    <x v="3"/>
    <d v="2011-01-03T06:00:00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x v="3"/>
    <x v="3"/>
    <d v="2014-10-18T05:00:0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x v="4"/>
    <x v="4"/>
    <d v="2010-10-13T05:00:00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x v="4"/>
    <x v="19"/>
    <d v="2013-02-03T06:00:00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x v="3"/>
    <x v="3"/>
    <d v="2019-04-15T05:00:00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x v="3"/>
    <x v="3"/>
    <d v="2015-02-08T06:00:00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x v="4"/>
    <x v="4"/>
    <d v="2015-01-08T06:00:00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x v="3"/>
    <x v="3"/>
    <d v="2017-08-17T05:00:00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x v="4"/>
    <x v="4"/>
    <d v="2019-01-11T06:00:00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x v="1"/>
    <x v="7"/>
    <d v="2015-10-16T05:00:00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x v="1"/>
    <x v="1"/>
    <d v="2014-07-06T05:00:00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x v="3"/>
    <x v="3"/>
    <d v="2019-10-22T05:00:00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x v="4"/>
    <x v="4"/>
    <d v="2018-05-21T05:00:0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x v="3"/>
    <x v="3"/>
    <d v="2011-10-27T05:00:00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x v="3"/>
    <x v="3"/>
    <d v="2013-06-23T05:00:00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x v="3"/>
    <x v="3"/>
    <d v="2015-06-08T05:00:00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x v="7"/>
    <x v="14"/>
    <d v="2017-10-16T05:00:00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x v="0"/>
    <x v="0"/>
    <d v="2019-02-13T06:00:0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x v="4"/>
    <x v="4"/>
    <d v="2017-02-10T06:00:00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x v="5"/>
    <x v="9"/>
    <d v="2019-03-29T05:00:00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x v="3"/>
    <x v="3"/>
    <d v="2010-06-26T05:00:00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x v="2"/>
    <x v="8"/>
    <d v="2012-06-12T05:00:00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x v="1"/>
    <x v="7"/>
    <d v="2012-01-04T06:00:00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x v="3"/>
    <x v="3"/>
    <d v="2010-10-28T05:00:0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x v="7"/>
    <x v="14"/>
    <d v="2013-09-13T05:00:00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x v="5"/>
    <x v="9"/>
    <d v="2014-01-14T06:00:00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x v="2"/>
    <x v="8"/>
    <d v="2011-01-06T06:00:00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x v="1"/>
    <x v="17"/>
    <d v="2017-07-17T05:00:00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x v="4"/>
    <x v="4"/>
    <d v="2013-07-29T05:00:00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x v="3"/>
    <x v="3"/>
    <d v="2011-12-08T06:00:00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x v="4"/>
    <x v="6"/>
    <d v="2018-10-05T05:00:00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x v="1"/>
    <x v="1"/>
    <d v="2013-05-23T05:00:00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x v="4"/>
    <x v="10"/>
    <d v="2018-05-08T05:00:00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x v="1"/>
    <x v="7"/>
    <d v="2011-02-02T06:00:00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x v="7"/>
    <x v="14"/>
    <d v="2013-08-16T05:00:0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x v="3"/>
    <x v="3"/>
    <d v="2019-10-27T05:00:00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x v="4"/>
    <x v="12"/>
    <d v="2012-01-06T06:00:00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x v="3"/>
    <x v="3"/>
    <d v="2010-05-12T05:00:00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x v="3"/>
    <x v="3"/>
    <d v="2017-11-14T06:00:00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x v="3"/>
    <x v="3"/>
    <d v="2018-06-04T05:00:00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x v="4"/>
    <x v="4"/>
    <d v="2013-01-30T06:00:00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x v="3"/>
    <x v="3"/>
    <d v="2019-10-13T05:00:00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x v="4"/>
    <x v="4"/>
    <d v="2016-06-20T05:00:00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x v="1"/>
    <x v="1"/>
    <d v="2017-04-18T05:00:00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x v="6"/>
    <x v="20"/>
    <d v="2015-04-28T05:00:00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x v="3"/>
    <x v="3"/>
    <d v="2017-05-29T05:00:00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x v="5"/>
    <x v="13"/>
    <d v="2014-01-03T06:00:0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x v="4"/>
    <x v="10"/>
    <d v="2018-11-27T06:00:00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x v="0"/>
    <x v="0"/>
    <d v="2010-04-20T05:00:00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x v="3"/>
    <x v="3"/>
    <d v="2012-01-13T06:00:00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x v="4"/>
    <x v="4"/>
    <d v="2011-01-17T06:00:00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x v="3"/>
    <x v="3"/>
    <d v="2018-11-03T05:00:00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x v="4"/>
    <x v="4"/>
    <d v="2012-05-06T05:00:00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x v="2"/>
    <x v="2"/>
    <d v="2011-12-22T06:00:00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x v="3"/>
    <x v="3"/>
    <d v="2017-06-25T05:00:00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x v="2"/>
    <x v="8"/>
    <d v="2017-06-29T05:00:00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x v="3"/>
    <x v="3"/>
    <d v="2010-04-17T05:00: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x v="0"/>
    <x v="0"/>
    <d v="2011-09-22T05:00:00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x v="1"/>
    <x v="7"/>
    <d v="2018-04-18T05:00:00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x v="7"/>
    <x v="14"/>
    <d v="2015-07-28T05:00:00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x v="3"/>
    <x v="3"/>
    <d v="2013-02-27T06:00:00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x v="3"/>
    <x v="3"/>
    <d v="2014-09-13T05:00:00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x v="4"/>
    <x v="10"/>
    <d v="2011-02-11T06:00:00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x v="7"/>
    <x v="14"/>
    <d v="2014-02-10T06:00:00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x v="3"/>
    <x v="3"/>
    <d v="2019-09-29T05:00:00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x v="3"/>
    <x v="3"/>
    <d v="2018-06-22T05:00:00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x v="3"/>
    <x v="3"/>
    <d v="2014-05-02T05:00:00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x v="4"/>
    <x v="4"/>
    <d v="2013-11-25T06:00:0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x v="3"/>
    <x v="3"/>
    <d v="2016-12-01T06:00:00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x v="3"/>
    <x v="3"/>
    <d v="2014-12-15T06:00:00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x v="1"/>
    <x v="17"/>
    <d v="2019-04-20T05:00:00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x v="4"/>
    <x v="10"/>
    <d v="2015-09-13T05:00:00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x v="3"/>
    <x v="3"/>
    <d v="2013-03-04T06:00:00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x v="4"/>
    <x v="22"/>
    <d v="2016-11-06T05:00:00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x v="4"/>
    <x v="19"/>
    <d v="2017-06-30T05:00:00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x v="2"/>
    <x v="8"/>
    <d v="2012-04-26T05:00:00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x v="3"/>
    <x v="3"/>
    <d v="2017-09-02T05:00:00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x v="3"/>
    <x v="3"/>
    <d v="2010-09-30T05:00:0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x v="1"/>
    <x v="7"/>
    <d v="2011-07-24T05:00:00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x v="3"/>
    <x v="3"/>
    <d v="2010-12-03T06:00:00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x v="2"/>
    <x v="8"/>
    <d v="2012-12-18T06:00:00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x v="4"/>
    <x v="19"/>
    <d v="2017-12-19T06:00:00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x v="6"/>
    <x v="11"/>
    <d v="2013-04-14T05:00:00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x v="6"/>
    <x v="11"/>
    <d v="2019-03-06T06:00:00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x v="4"/>
    <x v="10"/>
    <d v="2018-10-21T05:00:00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x v="1"/>
    <x v="1"/>
    <d v="2017-07-19T05:00:00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x v="4"/>
    <x v="6"/>
    <d v="2010-07-06T05:00:00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x v="4"/>
    <x v="22"/>
    <d v="2016-12-01T06:00:00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x v="4"/>
    <x v="6"/>
    <d v="2013-10-21T05:00:0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x v="3"/>
    <x v="3"/>
    <d v="2011-09-23T05:00:00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x v="1"/>
    <x v="7"/>
    <d v="2018-02-10T06:00:00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x v="3"/>
    <x v="3"/>
    <d v="2016-10-14T05:00:00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x v="3"/>
    <x v="3"/>
    <d v="2010-03-28T05:00:00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x v="4"/>
    <x v="4"/>
    <d v="2014-12-28T06:00:00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x v="3"/>
    <x v="3"/>
    <d v="2010-08-09T05:00:00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x v="4"/>
    <x v="6"/>
    <d v="2014-04-28T05:00:00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x v="6"/>
    <x v="20"/>
    <d v="2013-01-30T06:00:00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x v="4"/>
    <x v="10"/>
    <d v="2013-12-31T06:00:00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x v="3"/>
    <x v="3"/>
    <d v="2018-02-11T06:00:00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x v="5"/>
    <x v="18"/>
    <d v="2018-01-27T06:00:00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x v="2"/>
    <x v="8"/>
    <d v="2013-05-15T05:00:0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x v="2"/>
    <x v="2"/>
    <d v="2015-11-23T06:00:00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x v="3"/>
    <x v="3"/>
    <d v="2019-04-14T05:00:00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x v="4"/>
    <x v="6"/>
    <d v="2015-05-18T05:00:00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x v="2"/>
    <x v="8"/>
    <d v="2016-12-12T06:00:00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x v="0"/>
    <x v="0"/>
    <d v="2012-05-02T05:00:00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x v="1"/>
    <x v="1"/>
    <d v="2019-03-11T05:00:00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x v="1"/>
    <x v="5"/>
    <d v="2018-06-26T05:00:00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x v="4"/>
    <x v="19"/>
    <d v="2014-12-16T06:00:00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x v="5"/>
    <x v="18"/>
    <d v="2013-06-25T05:00:00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x v="5"/>
    <x v="13"/>
    <d v="2018-08-10T05:00:00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x v="4"/>
    <x v="22"/>
    <d v="2011-06-26T05:00:00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x v="2"/>
    <x v="8"/>
    <d v="2015-03-09T05:00:0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x v="0"/>
    <x v="0"/>
    <d v="2017-07-29T05:00:00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x v="7"/>
    <x v="14"/>
    <d v="2010-03-11T06:00:00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x v="3"/>
    <x v="3"/>
    <d v="2014-10-01T05:00:00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x v="5"/>
    <x v="13"/>
    <d v="2012-02-24T06:00:00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x v="3"/>
    <x v="3"/>
    <d v="2019-12-12T06:00:00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x v="0"/>
    <x v="0"/>
    <d v="2014-08-04T05:00:00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x v="3"/>
    <x v="3"/>
    <d v="2019-06-10T05:00:00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x v="5"/>
    <x v="18"/>
    <d v="2018-03-09T06:00:00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x v="3"/>
    <x v="3"/>
    <d v="2017-04-20T05:00:00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x v="3"/>
    <x v="3"/>
    <d v="2016-02-03T06:00:0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x v="2"/>
    <x v="8"/>
    <d v="2010-08-16T05:00:00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x v="8"/>
    <x v="23"/>
    <d v="2019-11-17T06:00:00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x v="0"/>
    <x v="0"/>
    <d v="2013-07-01T05:00:00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x v="4"/>
    <x v="12"/>
    <d v="2010-06-07T05:00:00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x v="7"/>
    <x v="14"/>
    <d v="2019-06-29T05:00:00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x v="2"/>
    <x v="8"/>
    <d v="2012-03-22T05:00:00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x v="3"/>
    <x v="3"/>
    <d v="2014-06-10T05:00:00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x v="4"/>
    <x v="10"/>
    <d v="2017-05-21T05:00:00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x v="2"/>
    <x v="8"/>
    <d v="2016-12-20T06:00:00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x v="2"/>
    <x v="2"/>
    <d v="2015-01-01T06:00:0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x v="4"/>
    <x v="4"/>
    <d v="2016-03-15T05:00:00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x v="3"/>
    <x v="3"/>
    <d v="2013-05-01T05:00:00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x v="4"/>
    <x v="4"/>
    <d v="2013-03-12T05:00:00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x v="6"/>
    <x v="11"/>
    <d v="2012-07-27T05:00:00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x v="4"/>
    <x v="6"/>
    <d v="2015-07-01T05:00:00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x v="1"/>
    <x v="1"/>
    <d v="2015-05-18T05:00:00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x v="5"/>
    <x v="15"/>
    <d v="2013-03-08T06:00:00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x v="3"/>
    <x v="3"/>
    <d v="2017-11-23T06:00:00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x v="2"/>
    <x v="2"/>
    <d v="2013-04-09T05:00:00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x v="3"/>
    <x v="3"/>
    <d v="2018-07-29T05:00:00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x v="3"/>
    <x v="3"/>
    <d v="2012-05-05T05:00:00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x v="4"/>
    <x v="6"/>
    <d v="2018-05-31T05:00:00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x v="3"/>
    <x v="3"/>
    <d v="2019-07-25T05:00:00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x v="6"/>
    <x v="11"/>
    <d v="2014-07-05T05:00:0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x v="4"/>
    <x v="19"/>
    <d v="2010-09-09T05:00:0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x v="1"/>
    <x v="1"/>
    <d v="2013-12-06T06:00:00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x v="3"/>
    <x v="3"/>
    <d v="2011-12-23T06:00:00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x v="5"/>
    <x v="9"/>
    <d v="2010-08-06T05:00:00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x v="0"/>
    <x v="0"/>
    <d v="2017-05-05T05:00:00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x v="4"/>
    <x v="10"/>
    <d v="2018-02-23T06:00:00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x v="1"/>
    <x v="1"/>
    <d v="2015-01-08T06:00:00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x v="3"/>
    <x v="3"/>
    <d v="2019-04-19T05:00:00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x v="4"/>
    <x v="6"/>
    <d v="2016-08-23T05:00:00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x v="4"/>
    <x v="12"/>
    <d v="2012-07-03T05:00:00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x v="4"/>
    <x v="12"/>
    <d v="2010-03-04T06:00:00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x v="3"/>
    <x v="3"/>
    <d v="2010-04-26T05:00:00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x v="2"/>
    <x v="8"/>
    <d v="2010-11-23T06:00:0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x v="3"/>
    <x v="3"/>
    <d v="2015-12-26T06:00:00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x v="4"/>
    <x v="10"/>
    <d v="2016-02-05T06:00:00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x v="1"/>
    <x v="7"/>
    <d v="2013-11-23T06:00:00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x v="6"/>
    <x v="11"/>
    <d v="2014-05-10T05:00:00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x v="5"/>
    <x v="13"/>
    <d v="2010-08-31T05:00:00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x v="6"/>
    <x v="11"/>
    <d v="2013-11-11T06:00:00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x v="3"/>
    <x v="3"/>
    <d v="2018-01-25T06:00:00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x v="1"/>
    <x v="7"/>
    <d v="2013-07-24T05:00:00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x v="4"/>
    <x v="6"/>
    <d v="2018-08-17T05:00:00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x v="3"/>
    <x v="3"/>
    <d v="2018-06-08T05:00:00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x v="5"/>
    <x v="13"/>
    <d v="2010-08-24T05:00: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x v="4"/>
    <x v="4"/>
    <d v="2018-08-30T05:00:00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x v="6"/>
    <x v="20"/>
    <d v="2013-09-22T05:00:00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x v="0"/>
    <x v="0"/>
    <d v="2019-07-01T05:00:00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x v="7"/>
    <x v="14"/>
    <d v="2018-05-05T05:00:00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x v="6"/>
    <x v="20"/>
    <d v="2015-06-10T05:00:00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x v="1"/>
    <x v="7"/>
    <d v="2016-01-22T06:00:00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x v="6"/>
    <x v="11"/>
    <d v="2013-09-11T05:00:00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x v="1"/>
    <x v="1"/>
    <d v="2016-01-08T06:00:00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x v="3"/>
    <x v="3"/>
    <d v="2019-12-25T06:00:00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x v="3"/>
    <x v="3"/>
    <d v="2018-09-17T05:00:0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x v="4"/>
    <x v="6"/>
    <d v="2015-01-25T06:00:00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x v="3"/>
    <x v="3"/>
    <d v="2016-04-01T05:00:00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x v="2"/>
    <x v="8"/>
    <d v="2013-05-28T05:00:00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x v="1"/>
    <x v="7"/>
    <d v="2012-02-29T06:00:00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x v="2"/>
    <x v="2"/>
    <d v="2014-12-20T06:00:00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x v="3"/>
    <x v="3"/>
    <d v="2016-11-26T06:00:00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x v="1"/>
    <x v="1"/>
    <d v="2011-01-02T06:00:00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x v="1"/>
    <x v="7"/>
    <d v="2016-12-19T06:00:00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x v="1"/>
    <x v="1"/>
    <d v="2014-04-02T05:00:00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x v="5"/>
    <x v="18"/>
    <d v="2011-09-06T05:00:0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x v="4"/>
    <x v="22"/>
    <d v="2015-10-02T05:00:00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x v="3"/>
    <x v="3"/>
    <d v="2016-02-24T06:00:00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x v="3"/>
    <x v="3"/>
    <d v="2016-08-02T05:00:00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x v="4"/>
    <x v="10"/>
    <d v="2011-11-18T06:00:00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x v="3"/>
    <x v="3"/>
    <d v="2011-10-17T05:00:00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x v="1"/>
    <x v="1"/>
    <d v="2019-03-12T05:00:00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x v="4"/>
    <x v="4"/>
    <d v="2018-11-13T06:00:00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x v="3"/>
    <x v="3"/>
    <d v="2015-03-15T05:00:00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x v="3"/>
    <x v="3"/>
    <d v="2011-11-15T06:00:00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x v="1"/>
    <x v="5"/>
    <d v="2016-02-24T06:00:00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x v="1"/>
    <x v="1"/>
    <d v="2014-07-10T05:00:00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x v="3"/>
    <x v="3"/>
    <d v="2010-07-15T05:00:0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x v="4"/>
    <x v="10"/>
    <d v="2011-01-11T06:00:00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x v="1"/>
    <x v="1"/>
    <d v="2014-12-20T06:00:00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x v="4"/>
    <x v="12"/>
    <d v="2015-06-19T05:00:00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x v="1"/>
    <x v="1"/>
    <d v="2015-09-28T05:00:00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x v="8"/>
    <x v="23"/>
    <d v="2014-05-02T05:00:00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x v="0"/>
    <x v="0"/>
    <d v="2019-12-07T06:00:00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x v="3"/>
    <x v="3"/>
    <d v="2014-05-20T05:00:00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x v="3"/>
    <x v="3"/>
    <d v="2017-11-01T05:00:00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x v="1"/>
    <x v="17"/>
    <d v="2011-03-11T06:00:00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x v="4"/>
    <x v="22"/>
    <d v="2011-12-01T06:00:00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x v="1"/>
    <x v="17"/>
    <d v="2011-08-07T05:00:00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x v="3"/>
    <x v="3"/>
    <d v="2014-02-26T06:00:00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x v="2"/>
    <x v="2"/>
    <d v="2011-04-29T05:00:0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x v="6"/>
    <x v="11"/>
    <d v="2015-06-10T05:00:00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x v="4"/>
    <x v="4"/>
    <d v="2012-02-20T06:00:00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x v="2"/>
    <x v="2"/>
    <d v="2012-04-25T05:00:00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x v="5"/>
    <x v="18"/>
    <d v="2010-03-18T05:00:00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x v="1"/>
    <x v="1"/>
    <d v="2010-11-17T06:00:00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x v="0"/>
    <x v="0"/>
    <d v="2019-01-19T06:00:00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x v="3"/>
    <x v="3"/>
    <d v="2010-03-25T05:00:00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x v="4"/>
    <x v="4"/>
    <d v="2015-07-05T05:00:00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x v="5"/>
    <x v="15"/>
    <d v="2014-12-21T06:00:00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x v="6"/>
    <x v="11"/>
    <d v="2010-07-14T05:00:00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x v="3"/>
    <x v="3"/>
    <d v="2014-05-30T05:00:00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x v="4"/>
    <x v="10"/>
    <d v="2014-03-26T05:00:00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x v="3"/>
    <x v="3"/>
    <d v="2016-06-27T05:00:0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x v="3"/>
    <x v="3"/>
    <d v="2010-03-16T05:00:00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x v="4"/>
    <x v="6"/>
    <d v="2016-03-05T06:00:00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x v="3"/>
    <x v="3"/>
    <d v="2019-11-17T06:00:00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x v="1"/>
    <x v="1"/>
    <d v="2010-06-15T05:00:00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x v="4"/>
    <x v="4"/>
    <d v="2015-02-12T06:00:00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x v="0"/>
    <x v="0"/>
    <d v="2013-07-30T05:00:00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x v="2"/>
    <x v="8"/>
    <d v="2014-05-30T05:00:00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x v="3"/>
    <x v="3"/>
    <d v="2015-06-05T05:00:00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x v="3"/>
    <x v="3"/>
    <d v="2019-04-18T05:00:00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x v="3"/>
    <x v="3"/>
    <d v="2011-01-22T06:00:00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x v="5"/>
    <x v="9"/>
    <d v="2015-10-03T05:00:00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x v="1"/>
    <x v="1"/>
    <d v="2016-03-07T06:00:00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x v="0"/>
    <x v="0"/>
    <d v="2014-03-23T05:00:00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x v="1"/>
    <x v="17"/>
    <d v="2019-03-06T06:00:00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x v="4"/>
    <x v="22"/>
    <d v="2019-01-16T06:00:0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x v="3"/>
    <x v="3"/>
    <d v="2012-12-16T06:00:00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x v="3"/>
    <x v="3"/>
    <d v="2013-07-25T05:00:00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x v="1"/>
    <x v="5"/>
    <d v="2010-10-23T05:00:00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x v="3"/>
    <x v="3"/>
    <d v="2017-08-26T05:00:00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x v="3"/>
    <x v="3"/>
    <d v="2017-01-11T06:00:00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x v="3"/>
    <x v="3"/>
    <d v="2016-04-29T05:00:00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x v="1"/>
    <x v="7"/>
    <d v="2013-09-20T05:00:00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x v="3"/>
    <x v="3"/>
    <d v="2014-06-04T05:00:00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x v="5"/>
    <x v="9"/>
    <d v="2013-05-02T05:00:00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x v="3"/>
    <x v="3"/>
    <d v="2011-05-06T05:00:0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x v="7"/>
    <x v="14"/>
    <d v="2016-07-08T05:00:00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x v="3"/>
    <x v="3"/>
    <d v="2016-09-13T05:00:00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x v="1"/>
    <x v="7"/>
    <d v="2018-04-15T05:00:00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x v="3"/>
    <x v="3"/>
    <d v="2015-07-16T05:00:00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x v="7"/>
    <x v="14"/>
    <d v="2015-01-25T06:00:00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x v="3"/>
    <x v="3"/>
    <d v="2020-01-27T06:00:00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x v="3"/>
    <x v="3"/>
    <d v="2010-09-28T05:00:00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x v="0"/>
    <x v="0"/>
    <d v="2010-06-16T05:00:00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x v="1"/>
    <x v="7"/>
    <d v="2010-10-04T05:00:00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x v="3"/>
    <x v="3"/>
    <d v="2016-07-06T05:00:00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x v="3"/>
    <x v="3"/>
    <d v="2019-05-01T05:00:0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x v="3"/>
    <x v="3"/>
    <d v="2019-03-26T05:00:00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x v="3"/>
    <x v="3"/>
    <d v="2014-11-02T05:00:00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x v="4"/>
    <x v="10"/>
    <d v="2015-11-07T06:00:00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x v="4"/>
    <x v="19"/>
    <d v="2017-03-25T05:00:00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x v="4"/>
    <x v="19"/>
    <d v="2013-02-09T06:00:00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x v="4"/>
    <x v="10"/>
    <d v="2012-01-18T06:00:00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x v="3"/>
    <x v="3"/>
    <d v="2016-11-14T06:00:00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x v="3"/>
    <x v="3"/>
    <d v="2010-07-27T05:00:00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x v="4"/>
    <x v="6"/>
    <d v="2018-07-28T05:00:00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x v="3"/>
    <x v="3"/>
    <d v="2016-01-18T06:00:00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x v="3"/>
    <x v="3"/>
    <d v="2017-02-20T06:00:0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x v="2"/>
    <x v="8"/>
    <d v="2018-12-17T06:00:00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x v="3"/>
    <x v="3"/>
    <d v="2017-03-01T06:00:00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x v="3"/>
    <x v="3"/>
    <d v="2018-12-18T06:00:00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x v="1"/>
    <x v="1"/>
    <d v="2018-09-26T05:00:00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x v="6"/>
    <x v="11"/>
    <d v="2013-03-13T05:00:00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x v="5"/>
    <x v="18"/>
    <d v="2018-04-09T05:00:00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x v="0"/>
    <x v="0"/>
    <d v="2017-07-06T05:00:00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x v="3"/>
    <x v="3"/>
    <d v="2010-10-20T05:00:00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x v="1"/>
    <x v="17"/>
    <d v="2014-07-08T05:00:00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x v="4"/>
    <x v="12"/>
    <d v="2014-02-22T06:00: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x v="2"/>
    <x v="2"/>
    <d v="2016-08-05T05:00:00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x v="2"/>
    <x v="2"/>
    <d v="2016-04-08T05:00:00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x v="1"/>
    <x v="16"/>
    <d v="2015-08-24T05:00:00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x v="7"/>
    <x v="14"/>
    <d v="2017-03-02T06:00:00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x v="0"/>
    <x v="0"/>
    <d v="2017-12-28T06:00:00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x v="4"/>
    <x v="22"/>
    <d v="2017-12-27T06:00:00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x v="1"/>
    <x v="1"/>
    <d v="2015-08-30T05:00:00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x v="4"/>
    <x v="4"/>
    <d v="2011-01-27T06:00:00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x v="3"/>
    <x v="3"/>
    <d v="2015-08-21T05:00:00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x v="1"/>
    <x v="17"/>
    <d v="2012-03-28T05:00:00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x v="3"/>
    <x v="3"/>
    <d v="2018-12-09T06:00:00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x v="3"/>
    <x v="3"/>
    <d v="2010-10-07T05:00:0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x v="1"/>
    <x v="17"/>
    <d v="2012-02-20T06:00:00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x v="4"/>
    <x v="4"/>
    <d v="2011-07-09T05:00:00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x v="3"/>
    <x v="3"/>
    <d v="2013-08-30T05:00:00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x v="8"/>
    <x v="23"/>
    <d v="2014-09-10T05:00:00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x v="3"/>
    <x v="3"/>
    <d v="2012-08-01T05:00:00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x v="3"/>
    <x v="3"/>
    <d v="2017-06-26T05:00:00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x v="1"/>
    <x v="7"/>
    <d v="2016-02-25T06:00:0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x v="3"/>
    <x v="3"/>
    <d v="2010-07-31T05:00:00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x v="3"/>
    <x v="3"/>
    <d v="2018-03-21T05:00:00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x v="1"/>
    <x v="7"/>
    <d v="2016-04-15T05:00:00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x v="7"/>
    <x v="14"/>
    <d v="2011-08-19T05:00:00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x v="8"/>
    <x v="23"/>
    <d v="2019-09-11T05:00:0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x v="7"/>
    <x v="14"/>
    <d v="2012-09-26T05:00:00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x v="5"/>
    <x v="13"/>
    <d v="2016-07-10T05:00:00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x v="4"/>
    <x v="6"/>
    <d v="2019-01-19T06:00:00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x v="0"/>
    <x v="0"/>
    <d v="2019-10-18T05:00:00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x v="6"/>
    <x v="20"/>
    <d v="2019-12-14T06:00:00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x v="3"/>
    <x v="3"/>
    <d v="2011-12-21T06:00:00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x v="3"/>
    <x v="3"/>
    <d v="2013-12-11T06:00:00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x v="3"/>
    <x v="3"/>
    <d v="2018-09-16T05:00:00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x v="5"/>
    <x v="9"/>
    <d v="2010-06-29T05:00:00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x v="3"/>
    <x v="3"/>
    <d v="2015-08-23T05:00:00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x v="2"/>
    <x v="8"/>
    <d v="2018-03-27T05:00:0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x v="3"/>
    <x v="3"/>
    <d v="2017-03-12T06:00:00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x v="4"/>
    <x v="19"/>
    <d v="2019-01-10T06:00:00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x v="2"/>
    <x v="2"/>
    <d v="2013-10-29T05:00:00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x v="4"/>
    <x v="4"/>
    <d v="2011-11-27T06:00:00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x v="4"/>
    <x v="4"/>
    <d v="2012-10-03T05:00:00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x v="1"/>
    <x v="1"/>
    <d v="2019-07-09T05:00:00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x v="3"/>
    <x v="3"/>
    <d v="2017-10-17T05:00:00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x v="3"/>
    <x v="3"/>
    <d v="2017-11-27T06:00:00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x v="1"/>
    <x v="1"/>
    <d v="2015-11-14T06:00:00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x v="3"/>
    <x v="3"/>
    <d v="2015-04-20T05:00:0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x v="1"/>
    <x v="5"/>
    <d v="2018-03-31T05:00:00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x v="2"/>
    <x v="8"/>
    <d v="2011-11-24T06:00:00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x v="4"/>
    <x v="6"/>
    <d v="2019-06-25T05:00:0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x v="2"/>
    <x v="8"/>
    <d v="2010-01-25T06:00:00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x v="3"/>
    <x v="3"/>
    <d v="2011-03-27T05:00:00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x v="2"/>
    <x v="8"/>
    <d v="2013-07-22T05:00:00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x v="5"/>
    <x v="18"/>
    <d v="2012-04-21T05:00:00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x v="4"/>
    <x v="10"/>
    <d v="2016-07-04T05:00:00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x v="5"/>
    <x v="9"/>
    <d v="2013-12-11T06:00:00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x v="2"/>
    <x v="2"/>
    <d v="2019-01-06T06:00:00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x v="4"/>
    <x v="6"/>
    <d v="2018-12-08T06:00:00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x v="3"/>
    <x v="3"/>
    <d v="2017-05-22T05:00:00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x v="3"/>
    <x v="3"/>
    <d v="2012-04-19T05:00:00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x v="3"/>
    <x v="3"/>
    <d v="2018-07-14T05:00:00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x v="3"/>
    <x v="3"/>
    <d v="2016-01-24T06:00:00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x v="3"/>
    <x v="3"/>
    <d v="2016-07-08T05:00:00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x v="5"/>
    <x v="15"/>
    <d v="2016-08-22T05:00:0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x v="1"/>
    <x v="1"/>
    <d v="2014-08-19T05:00:00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x v="6"/>
    <x v="20"/>
    <d v="2010-08-07T05:00:00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x v="3"/>
    <x v="3"/>
    <d v="2013-07-10T05:00:00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x v="4"/>
    <x v="4"/>
    <d v="2011-08-22T05:00:00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x v="2"/>
    <x v="8"/>
    <d v="2013-06-17T05:00:00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x v="5"/>
    <x v="13"/>
    <d v="2012-05-29T05:00:00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x v="3"/>
    <x v="3"/>
    <d v="2018-02-21T06:00:00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x v="1"/>
    <x v="1"/>
    <d v="2018-04-04T05:00:00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x v="4"/>
    <x v="4"/>
    <d v="2017-11-06T06:00:00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x v="3"/>
    <x v="3"/>
    <d v="2016-03-02T06:00:00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x v="3"/>
    <x v="3"/>
    <d v="2014-10-22T05:00:00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x v="6"/>
    <x v="20"/>
    <d v="2014-11-15T06:00:0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x v="3"/>
    <x v="3"/>
    <d v="2010-10-25T05:00:00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x v="2"/>
    <x v="2"/>
    <d v="2019-01-20T06:00:00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x v="3"/>
    <x v="3"/>
    <d v="2016-05-25T05:00:00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x v="4"/>
    <x v="6"/>
    <d v="2013-02-04T06:00:00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x v="2"/>
    <x v="8"/>
    <d v="2015-05-23T05:00:00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x v="2"/>
    <x v="2"/>
    <d v="2017-07-23T05:00:00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x v="1"/>
    <x v="1"/>
    <d v="2017-03-22T05:00:00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x v="1"/>
    <x v="16"/>
    <d v="2014-07-24T05:00:00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x v="3"/>
    <x v="3"/>
    <d v="2017-01-28T06:00:00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x v="7"/>
    <x v="14"/>
    <d v="2016-03-30T05:00:00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x v="5"/>
    <x v="9"/>
    <d v="2015-02-20T06:00:00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x v="1"/>
    <x v="7"/>
    <d v="2016-11-11T06:00:0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x v="3"/>
    <x v="3"/>
    <d v="2014-11-16T06:00:00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x v="1"/>
    <x v="7"/>
    <d v="2012-06-29T05:00:00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x v="3"/>
    <x v="3"/>
    <d v="2017-02-03T06:00:00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x v="3"/>
    <x v="3"/>
    <d v="2010-05-23T05:00:00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x v="1"/>
    <x v="5"/>
    <d v="2010-01-19T06:00:00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x v="3"/>
    <x v="3"/>
    <d v="2015-10-21T05:00:00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x v="3"/>
    <x v="3"/>
    <d v="2018-08-10T05:00:00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x v="2"/>
    <x v="8"/>
    <d v="2010-05-30T05:00:00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x v="2"/>
    <x v="2"/>
    <d v="2011-10-09T05:00:00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x v="3"/>
    <x v="3"/>
    <d v="2010-09-02T05:00:00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x v="4"/>
    <x v="10"/>
    <d v="2010-03-01T06:00:0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x v="2"/>
    <x v="8"/>
    <d v="2014-10-08T05:00:00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x v="1"/>
    <x v="5"/>
    <d v="2010-07-01T05:00:00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x v="5"/>
    <x v="9"/>
    <d v="2016-03-17T05:00:00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x v="3"/>
    <x v="3"/>
    <d v="2010-08-05T05:00:00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x v="7"/>
    <x v="14"/>
    <d v="2010-05-23T05:00:00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x v="3"/>
    <x v="3"/>
    <d v="2012-10-28T05:00:00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x v="3"/>
    <x v="3"/>
    <d v="2017-12-27T06:00:00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x v="3"/>
    <x v="3"/>
    <d v="2015-01-20T06:00:00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x v="4"/>
    <x v="6"/>
    <d v="2011-05-12T05:00:00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x v="1"/>
    <x v="1"/>
    <d v="2014-10-24T05:00:00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x v="1"/>
    <x v="5"/>
    <d v="2018-02-05T06:00:00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x v="6"/>
    <x v="11"/>
    <d v="2019-08-01T05:00:0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x v="1"/>
    <x v="1"/>
    <d v="2017-07-22T05:00:00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x v="1"/>
    <x v="17"/>
    <d v="2012-11-28T06:00:00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x v="3"/>
    <x v="3"/>
    <d v="2012-05-08T05:00:00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x v="1"/>
    <x v="1"/>
    <d v="2011-05-13T05:00:00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x v="1"/>
    <x v="7"/>
    <d v="2017-04-15T05:00:00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x v="4"/>
    <x v="22"/>
    <d v="2018-09-19T05:00:00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x v="5"/>
    <x v="18"/>
    <d v="2015-10-06T05:00:00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x v="3"/>
    <x v="3"/>
    <d v="2013-12-11T06:00:00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x v="6"/>
    <x v="11"/>
    <d v="2013-08-15T05:00:00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x v="3"/>
    <x v="3"/>
    <d v="2014-04-14T05:00:00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x v="3"/>
    <x v="3"/>
    <d v="2019-01-26T06:00:00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x v="1"/>
    <x v="7"/>
    <d v="2019-02-09T06:00: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x v="3"/>
    <x v="3"/>
    <d v="2017-04-13T05:00:00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x v="2"/>
    <x v="2"/>
    <d v="2016-05-23T05:00:00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x v="1"/>
    <x v="1"/>
    <d v="2014-11-06T06:00:00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x v="3"/>
    <x v="3"/>
    <d v="2019-07-04T05:00:00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x v="3"/>
    <x v="3"/>
    <d v="2011-09-23T05:00:00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x v="4"/>
    <x v="10"/>
    <d v="2011-08-13T05:00:00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x v="3"/>
    <x v="3"/>
    <d v="2015-08-14T05:00:00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x v="4"/>
    <x v="6"/>
    <d v="2016-07-22T05:00:00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x v="3"/>
    <x v="3"/>
    <d v="2010-10-31T05:00:00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x v="4"/>
    <x v="10"/>
    <d v="2011-03-01T06:00:00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x v="1"/>
    <x v="1"/>
    <d v="2013-12-17T06:00:0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x v="2"/>
    <x v="2"/>
    <d v="2016-03-06T06:00:00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x v="4"/>
    <x v="10"/>
    <d v="2019-04-27T05:00:00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x v="1"/>
    <x v="17"/>
    <d v="2018-03-27T05:00:0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x v="1"/>
    <x v="1"/>
    <d v="2011-05-21T05:00:00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x v="4"/>
    <x v="10"/>
    <d v="2012-10-20T05:00:00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x v="3"/>
    <x v="3"/>
    <d v="2014-05-27T05:00:00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x v="3"/>
    <x v="3"/>
    <d v="2010-02-14T06:00:00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x v="0"/>
    <x v="0"/>
    <d v="2016-12-11T06:00:00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x v="3"/>
    <x v="3"/>
    <d v="2013-06-26T05:00:00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x v="5"/>
    <x v="9"/>
    <d v="2013-06-25T05:00:00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x v="1"/>
    <x v="1"/>
    <d v="2017-12-22T06:00:00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x v="4"/>
    <x v="6"/>
    <d v="2016-11-01T05:00:00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x v="6"/>
    <x v="20"/>
    <d v="2014-08-08T05:00:00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x v="2"/>
    <x v="2"/>
    <d v="2018-12-30T06:00:0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x v="3"/>
    <x v="3"/>
    <d v="2012-05-31T05:00:00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x v="3"/>
    <x v="3"/>
    <d v="2016-01-30T06:00:00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x v="1"/>
    <x v="1"/>
    <d v="2015-06-12T05:00:00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x v="7"/>
    <x v="14"/>
    <d v="2019-12-31T06:00:00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x v="7"/>
    <x v="14"/>
    <d v="2019-07-04T05:00:00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x v="3"/>
    <x v="3"/>
    <d v="2019-01-27T06:00:00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x v="1"/>
    <x v="1"/>
    <d v="2018-01-02T06:00:00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x v="4"/>
    <x v="4"/>
    <d v="2014-11-15T06:00:0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x v="4"/>
    <x v="6"/>
    <d v="2012-03-05T06:00:00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x v="3"/>
    <x v="3"/>
    <d v="2019-10-15T05:00:00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x v="0"/>
    <x v="0"/>
    <d v="2016-05-17T05:00:00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x v="4"/>
    <x v="4"/>
    <d v="2012-08-14T05:00:00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x v="3"/>
    <x v="3"/>
    <d v="2017-11-28T06:00:0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x v="6"/>
    <x v="11"/>
    <d v="2016-01-09T06:00:00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x v="5"/>
    <x v="9"/>
    <d v="2018-04-16T05:00:00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x v="6"/>
    <x v="11"/>
    <d v="2012-08-27T05:00:00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x v="1"/>
    <x v="1"/>
    <d v="2016-05-27T05:00:00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x v="1"/>
    <x v="1"/>
    <d v="2017-11-29T06:00:00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x v="3"/>
    <x v="3"/>
    <d v="2014-02-10T06:00:00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x v="5"/>
    <x v="9"/>
    <d v="2019-05-04T05:00:00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x v="3"/>
    <x v="3"/>
    <d v="2019-01-21T06:00:00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x v="6"/>
    <x v="11"/>
    <d v="2012-11-24T06:00:00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x v="1"/>
    <x v="1"/>
    <d v="2018-07-29T05:00:00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x v="4"/>
    <x v="4"/>
    <d v="2017-02-28T06:00:00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x v="1"/>
    <x v="1"/>
    <d v="2014-02-28T06:00:00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x v="1"/>
    <x v="1"/>
    <d v="2014-09-10T05:00:00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x v="5"/>
    <x v="9"/>
    <d v="2010-06-19T05:00:0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x v="4"/>
    <x v="12"/>
    <d v="2017-07-25T05:00:00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x v="3"/>
    <x v="3"/>
    <d v="2010-12-13T06:00:00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x v="4"/>
    <x v="6"/>
    <d v="2011-05-03T05:00:00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x v="3"/>
    <x v="3"/>
    <d v="2018-08-28T05:00:00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x v="3"/>
    <x v="3"/>
    <d v="2015-06-09T05:00:00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x v="3"/>
    <x v="3"/>
    <d v="2018-01-03T06:00:00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x v="7"/>
    <x v="14"/>
    <d v="2012-03-26T05:00:00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x v="5"/>
    <x v="18"/>
    <d v="2015-10-22T05:00:00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x v="5"/>
    <x v="18"/>
    <d v="2011-02-14T06:00:00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x v="3"/>
    <x v="3"/>
    <d v="2013-06-23T05:00:00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x v="2"/>
    <x v="2"/>
    <d v="2015-02-28T06:00:00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x v="1"/>
    <x v="7"/>
    <d v="2010-02-05T06:00:00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x v="1"/>
    <x v="17"/>
    <d v="2011-03-27T05:00:00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x v="3"/>
    <x v="3"/>
    <d v="2018-09-27T05:00:0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x v="4"/>
    <x v="4"/>
    <d v="2014-03-17T05:00:00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x v="3"/>
    <x v="3"/>
    <d v="2014-07-16T05:00:00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x v="2"/>
    <x v="2"/>
    <d v="2016-02-19T06:00:00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x v="2"/>
    <x v="8"/>
    <d v="2018-06-15T05:00:00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x v="7"/>
    <x v="14"/>
    <d v="2018-08-26T05:00:00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x v="4"/>
    <x v="4"/>
    <d v="2012-01-22T06:00:00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x v="2"/>
    <x v="2"/>
    <d v="2018-05-15T05:00:00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x v="2"/>
    <x v="2"/>
    <d v="2018-07-21T05:00:00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x v="0"/>
    <x v="0"/>
    <d v="2018-01-07T06:00:00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x v="4"/>
    <x v="6"/>
    <d v="2010-06-12T05:00:0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x v="1"/>
    <x v="7"/>
    <d v="2012-02-09T06:00:00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x v="1"/>
    <x v="1"/>
    <d v="2011-11-19T06:00:00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x v="1"/>
    <x v="5"/>
    <d v="2012-05-02T05:00:00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x v="6"/>
    <x v="11"/>
    <d v="2011-07-16T05:00:00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x v="1"/>
    <x v="7"/>
    <d v="2011-06-20T05:00:00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x v="5"/>
    <x v="13"/>
    <d v="2019-11-18T06:00:00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x v="3"/>
    <x v="3"/>
    <d v="2011-06-18T05:00:00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x v="0"/>
    <x v="0"/>
    <d v="2012-04-24T05:00:00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x v="4"/>
    <x v="12"/>
    <d v="2012-02-05T06:00:00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x v="0"/>
    <x v="0"/>
    <d v="2018-04-21T05:00:00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x v="3"/>
    <x v="3"/>
    <d v="2013-03-01T06:00:0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x v="2"/>
    <x v="8"/>
    <d v="2019-02-19T06:00:00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x v="3"/>
    <x v="3"/>
    <d v="2010-03-21T05:00:00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x v="3"/>
    <x v="3"/>
    <d v="2011-08-01T05:00:00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x v="4"/>
    <x v="19"/>
    <d v="2015-06-17T05:00:00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x v="4"/>
    <x v="12"/>
    <d v="2016-08-19T05:00:00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x v="3"/>
    <x v="3"/>
    <d v="2014-09-15T05:00:00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x v="7"/>
    <x v="14"/>
    <d v="2011-05-08T05:00:00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x v="0"/>
    <x v="0"/>
    <d v="2018-10-09T05:00:00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x v="3"/>
    <x v="3"/>
    <d v="2013-10-12T05:00:00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x v="4"/>
    <x v="6"/>
    <d v="2010-06-21T05:00:0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x v="3"/>
    <x v="3"/>
    <d v="2015-08-24T05:00:00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x v="3"/>
    <x v="3"/>
    <d v="2017-11-01T05:00:00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x v="4"/>
    <x v="22"/>
    <d v="2018-09-03T05:00:0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x v="7"/>
    <x v="14"/>
    <d v="2014-01-08T06:00:00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x v="7"/>
    <x v="14"/>
    <d v="2010-04-23T05:00:00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x v="1"/>
    <x v="1"/>
    <d v="2011-01-13T06:00:00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x v="7"/>
    <x v="14"/>
    <d v="2019-06-08T05:00:00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x v="0"/>
    <x v="0"/>
    <d v="2016-07-26T05:00:00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x v="1"/>
    <x v="16"/>
    <d v="2020-01-15T06:00:00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x v="5"/>
    <x v="9"/>
    <d v="2017-02-22T06:00:00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x v="1"/>
    <x v="5"/>
    <d v="2019-07-21T05:00:00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x v="3"/>
    <x v="3"/>
    <d v="2015-07-09T05:00:0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x v="3"/>
    <x v="3"/>
    <d v="2015-01-21T06:00:00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x v="4"/>
    <x v="12"/>
    <d v="2010-05-25T05:00:0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x v="3"/>
    <x v="3"/>
    <d v="2014-05-04T05:00:00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x v="3"/>
    <x v="3"/>
    <d v="2010-06-06T05:00:00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x v="1"/>
    <x v="7"/>
    <d v="2010-08-26T05:00:00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x v="3"/>
    <x v="3"/>
    <d v="2015-07-17T05:00:00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x v="3"/>
    <x v="3"/>
    <d v="2017-04-11T05:00:00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x v="1"/>
    <x v="5"/>
    <d v="2014-03-12T05:00:00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x v="1"/>
    <x v="7"/>
    <d v="2019-06-24T05:00:00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x v="4"/>
    <x v="4"/>
    <d v="2011-12-03T06:00:00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x v="5"/>
    <x v="18"/>
    <d v="2010-05-21T05:00:00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x v="4"/>
    <x v="4"/>
    <d v="2015-06-15T05:00: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x v="4"/>
    <x v="19"/>
    <d v="2013-07-11T05:00:00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x v="3"/>
    <x v="3"/>
    <d v="2018-02-03T06:00:00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x v="0"/>
    <x v="0"/>
    <d v="2011-07-14T05:00:00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x v="3"/>
    <x v="3"/>
    <d v="2019-04-28T05:00:00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x v="4"/>
    <x v="4"/>
    <d v="2019-12-16T06:00:00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x v="1"/>
    <x v="17"/>
    <d v="2013-10-07T05:00:00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x v="2"/>
    <x v="2"/>
    <d v="2014-09-19T05:00:00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x v="1"/>
    <x v="1"/>
    <d v="2018-07-17T05:00:00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x v="2"/>
    <x v="2"/>
    <d v="2016-01-30T06:00:00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x v="5"/>
    <x v="9"/>
    <d v="2012-05-05T05:00:00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x v="5"/>
    <x v="15"/>
    <d v="2012-10-04T05:00:00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x v="3"/>
    <x v="3"/>
    <d v="2013-09-19T05:00:00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x v="4"/>
    <x v="4"/>
    <d v="2017-05-13T05:00:00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x v="3"/>
    <x v="3"/>
    <d v="2011-04-27T05:00:00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x v="6"/>
    <x v="11"/>
    <d v="2012-05-02T05:00:00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x v="3"/>
    <x v="3"/>
    <d v="2018-06-04T05:00:00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x v="3"/>
    <x v="3"/>
    <d v="2015-01-22T06:00:0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x v="2"/>
    <x v="2"/>
    <d v="2019-09-09T05:00:00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x v="4"/>
    <x v="6"/>
    <d v="2012-09-05T05:00:00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x v="4"/>
    <x v="6"/>
    <d v="2019-05-12T05:00:00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x v="3"/>
    <x v="3"/>
    <d v="2013-08-04T05:00:00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x v="4"/>
    <x v="19"/>
    <d v="2017-08-29T05:00:0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x v="7"/>
    <x v="14"/>
    <d v="2014-12-18T06:00:00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x v="4"/>
    <x v="12"/>
    <d v="2011-06-28T05:00:00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x v="5"/>
    <x v="15"/>
    <d v="2012-07-27T05:00:00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x v="3"/>
    <x v="3"/>
    <d v="2017-10-14T05:00:00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x v="4"/>
    <x v="10"/>
    <d v="2019-02-07T06:00:00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x v="2"/>
    <x v="2"/>
    <d v="2012-02-12T06:00:00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x v="1"/>
    <x v="21"/>
    <d v="2018-12-09T06:00:00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x v="3"/>
    <x v="3"/>
    <d v="2010-07-14T05:00:00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x v="3"/>
    <x v="3"/>
    <d v="2019-10-31T05:00:0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x v="3"/>
    <x v="3"/>
    <d v="2017-09-22T05:00:00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x v="0"/>
    <x v="0"/>
    <d v="2016-05-12T05:00:00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x v="3"/>
    <x v="3"/>
    <d v="2012-07-12T05:00:00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x v="2"/>
    <x v="2"/>
    <d v="2013-12-29T06:00:00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x v="3"/>
    <x v="3"/>
    <d v="2017-05-03T05:00:00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x v="3"/>
    <x v="3"/>
    <d v="2015-02-25T06:00:00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x v="3"/>
    <x v="3"/>
    <d v="2014-06-28T05:00:00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x v="1"/>
    <x v="1"/>
    <d v="2014-03-11T05:00:00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x v="3"/>
    <x v="3"/>
    <d v="2013-04-08T05:00:00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x v="3"/>
    <x v="3"/>
    <d v="2016-02-22T06:00:00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x v="3"/>
    <x v="3"/>
    <d v="2015-07-24T05:00:0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x v="3"/>
    <x v="3"/>
    <d v="2019-07-22T05:00:00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x v="4"/>
    <x v="4"/>
    <d v="2015-11-26T06:00:00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x v="5"/>
    <x v="13"/>
    <d v="2018-06-12T05:00:00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x v="6"/>
    <x v="11"/>
    <d v="2011-05-07T05:00:00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x v="2"/>
    <x v="2"/>
    <d v="2012-12-01T06:00:00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x v="3"/>
    <x v="3"/>
    <d v="2011-01-09T06:00:00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x v="3"/>
    <x v="3"/>
    <d v="2011-01-25T06:00:00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x v="0"/>
    <x v="0"/>
    <d v="2014-09-24T05:00:00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x v="7"/>
    <x v="14"/>
    <d v="2017-02-10T06:00:00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x v="7"/>
    <x v="14"/>
    <d v="2012-04-05T05:00:00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x v="3"/>
    <x v="3"/>
    <d v="2011-06-16T05:00:00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x v="3"/>
    <x v="3"/>
    <d v="2014-09-26T05:00:0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x v="4"/>
    <x v="4"/>
    <d v="2014-12-12T06:00:00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x v="2"/>
    <x v="2"/>
    <d v="2015-04-18T05:00:00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x v="3"/>
    <x v="3"/>
    <d v="2019-04-16T05:00:00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x v="1"/>
    <x v="1"/>
    <d v="2016-12-26T06:00:00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x v="4"/>
    <x v="4"/>
    <d v="2016-08-09T05:00:00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x v="4"/>
    <x v="22"/>
    <d v="2015-12-20T06:00:00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x v="2"/>
    <x v="2"/>
    <d v="2012-09-22T05:00:0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x v="3"/>
    <x v="3"/>
    <d v="2012-11-25T06:00:00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x v="4"/>
    <x v="22"/>
    <d v="2015-12-22T06:00:00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x v="3"/>
    <x v="3"/>
    <d v="2012-02-16T06:00:00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x v="4"/>
    <x v="10"/>
    <d v="2010-06-21T05:00:0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x v="5"/>
    <x v="18"/>
    <d v="2010-06-28T05:00:0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x v="2"/>
    <x v="2"/>
    <d v="2016-02-08T06:00:0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x v="5"/>
    <x v="18"/>
    <d v="2011-02-17T06:00:00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x v="0"/>
    <x v="0"/>
    <d v="2013-11-14T06:00:00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x v="7"/>
    <x v="14"/>
    <d v="2011-03-05T06:00:00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x v="3"/>
    <x v="3"/>
    <d v="2015-05-11T05:00:00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x v="1"/>
    <x v="1"/>
    <d v="2010-01-25T06:00:00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x v="3"/>
    <x v="3"/>
    <d v="2017-06-15T05:00:00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x v="1"/>
    <x v="21"/>
    <d v="2012-04-06T05:00:00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x v="0"/>
    <x v="0"/>
    <d v="2011-01-01T06:00:00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x v="3"/>
    <x v="3"/>
    <d v="2019-12-22T06:00:00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x v="3"/>
    <x v="3"/>
    <d v="2011-05-09T05:00:00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x v="4"/>
    <x v="19"/>
    <d v="2013-10-08T05:00:00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x v="2"/>
    <x v="2"/>
    <d v="2014-06-02T05:00:00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x v="3"/>
    <x v="3"/>
    <d v="2010-12-10T06:00:0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x v="1"/>
    <x v="7"/>
    <d v="2013-05-18T05:00:0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x v="3"/>
    <x v="3"/>
    <d v="2015-11-29T06:00:00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x v="3"/>
    <x v="3"/>
    <d v="2011-01-28T06:00:00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x v="0"/>
    <x v="0"/>
    <d v="2018-02-07T06:00:00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x v="6"/>
    <x v="11"/>
    <d v="2016-11-12T06:00:00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x v="3"/>
    <x v="3"/>
    <d v="2015-03-15T05:00:00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x v="5"/>
    <x v="9"/>
    <d v="2015-10-30T05:00:00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x v="2"/>
    <x v="2"/>
    <d v="2017-12-25T06:00:00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x v="4"/>
    <x v="4"/>
    <d v="2011-07-19T05:00:00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x v="4"/>
    <x v="4"/>
    <d v="2019-08-04T05:00:00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x v="3"/>
    <x v="3"/>
    <d v="2019-09-08T05:00:00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x v="1"/>
    <x v="1"/>
    <d v="2013-12-06T06:00:00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x v="1"/>
    <x v="1"/>
    <d v="2011-04-05T05:00:00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x v="4"/>
    <x v="4"/>
    <d v="2017-04-27T05:00:00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x v="5"/>
    <x v="15"/>
    <d v="2016-11-12T06:00:00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x v="5"/>
    <x v="18"/>
    <d v="2019-04-16T05:00:00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x v="4"/>
    <x v="6"/>
    <d v="2016-03-03T06:00:00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x v="1"/>
    <x v="1"/>
    <d v="2014-09-25T05:00:0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x v="4"/>
    <x v="6"/>
    <d v="2018-05-07T05:00:00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x v="7"/>
    <x v="14"/>
    <d v="2015-12-24T06:00:00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x v="5"/>
    <x v="18"/>
    <d v="2014-10-17T05:00:00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x v="0"/>
    <x v="0"/>
    <d v="2018-11-04T05:00:00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x v="3"/>
    <x v="3"/>
    <d v="2013-01-02T06:00:00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x v="3"/>
    <x v="3"/>
    <d v="2014-01-20T06:00:00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x v="1"/>
    <x v="7"/>
    <d v="2010-02-11T06:00:00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x v="0"/>
    <x v="0"/>
    <d v="2016-06-29T05:00:00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food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s v="music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s v="technology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s v="music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s v="theater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s v="theater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s v="film &amp; video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s v="theater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s v="theater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s v="music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s v="film &amp; video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s v="theater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s v="film &amp; video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s v="music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s v="music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s v="technology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s v="publishing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s v="film &amp; video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s v="theater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s v="theater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s v="film &amp; video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s v="theater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s v="theater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s v="film &amp; video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s v="technology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s v="games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s v="theater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s v="music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s v="theater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s v="film &amp; video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s v="film &amp; video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s v="games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s v="film &amp; video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s v="theater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s v="film &amp; video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s v="film &amp; video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s v="theater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s v="publishing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s v="photography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s v="theater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s v="technology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s v="music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s v="food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s v="publishing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s v="publishing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s v="theater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s v="music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s v="theater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s v="theater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s v="music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s v="music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s v="technology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s v="theater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s v="film &amp; video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s v="technology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s v="music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s v="technology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s v="games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s v="theater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s v="theater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s v="theater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s v="theater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s v="technology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s v="theater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s v="technology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s v="theater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s v="theater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s v="technology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s v="theater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s v="theater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s v="theater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s v="theater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s v="film &amp; video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s v="music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s v="music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s v="photography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s v="theater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s v="film &amp; video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s v="publishing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s v="theater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s v="games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s v="music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s v="games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s v="music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s v="technology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s v="music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s v="theater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s v="music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s v="publishing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s v="theater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s v="theater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s v="publishing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s v="games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s v="theater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s v="technology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s v="film &amp; video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s v="theater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s v="food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s v="games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s v="theater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s v="theater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s v="music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s v="technology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s v="music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s v="music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s v="technology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s v="theater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s v="theater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s v="film &amp; video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s v="film &amp; video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s v="food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s v="publishing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s v="technology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s v="food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s v="technology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s v="publishing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s v="theater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s v="film &amp; video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s v="photography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s v="film &amp; video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s v="games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s v="games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s v="publishing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s v="theater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s v="photography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s v="theater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s v="theater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s v="theater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s v="music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s v="food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s v="film &amp; video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s v="technology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s v="theater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s v="music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s v="film &amp; video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s v="theater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s v="film &amp; video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s v="publishing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s v="games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s v="technology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s v="film &amp; video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s v="technology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s v="technology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s v="music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s v="theater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s v="technology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s v="theater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s v="theater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s v="technology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s v="music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s v="music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s v="music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s v="music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s v="theater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s v="music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s v="theater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s v="music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s v="photography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s v="music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s v="theater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s v="technology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s v="technology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s v="music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s v="photography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s v="theater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s v="technology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s v="photography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s v="theater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s v="music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s v="film &amp; video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s v="music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s v="publishing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s v="film &amp; video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s v="theater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s v="technology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s v="theater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s v="theater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s v="theater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s v="food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s v="theater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s v="technology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s v="technology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s v="theater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s v="music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s v="theater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s v="film &amp; video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s v="theater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s v="film &amp; video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s v="theater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s v="theater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s v="theater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s v="theater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s v="music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s v="music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s v="music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s v="music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s v="technology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s v="film &amp; video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s v="music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s v="music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s v="theater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s v="technology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s v="food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s v="theater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s v="music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s v="theater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s v="publishing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s v="music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s v="film &amp; video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s v="film &amp; video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s v="film &amp; video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s v="theater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s v="theater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s v="music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s v="music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s v="theater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s v="theater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s v="film &amp; video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s v="film &amp; video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s v="film &amp; video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s v="theater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s v="food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s v="photography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s v="theater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s v="film &amp; video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s v="music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s v="photography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s v="games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s v="film &amp; video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s v="games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s v="games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s v="theater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s v="theater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s v="film &amp; video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s v="games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s v="film &amp; video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s v="music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s v="film &amp; video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s v="theater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s v="technology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s v="theater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s v="publishing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s v="music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s v="theater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s v="theater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s v="theater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s v="technology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s v="publishing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s v="games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s v="publishing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s v="music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s v="theater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s v="theater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s v="film &amp; video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s v="publishing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s v="music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s v="music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s v="theater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s v="theater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s v="photography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s v="music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s v="music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s v="music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s v="photography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s v="theater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s v="theater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s v="music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s v="theater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s v="film &amp; video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s v="film &amp; video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s v="games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s v="photography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s v="theater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s v="theater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s v="theater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s v="publishing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s v="games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s v="theater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s v="technology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s v="theater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s v="film &amp; video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s v="theater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s v="film &amp; video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s v="music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s v="technology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s v="theater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s v="theater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s v="music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s v="music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s v="theater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s v="film &amp; video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s v="technology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s v="food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s v="theater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s v="theater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s v="theater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s v="theater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s v="theater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s v="music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s v="food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s v="publishing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s v="film &amp; video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s v="theater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s v="music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s v="film &amp; video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s v="theater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s v="theater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s v="publishing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s v="theater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s v="music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s v="games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s v="theater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s v="theater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s v="music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s v="film &amp; video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s v="theater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s v="food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s v="theater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s v="music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s v="technology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s v="publishing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s v="film &amp; video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s v="theater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s v="film &amp; video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s v="theater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s v="theater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s v="film &amp; video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s v="theater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s v="music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s v="games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s v="film &amp; video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s v="food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s v="technology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s v="theater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s v="music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s v="music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s v="music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s v="theater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s v="theater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s v="theater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s v="photography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s v="music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s v="theater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s v="theater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s v="games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s v="film &amp; video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s v="music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s v="technology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s v="food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s v="theater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s v="music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s v="music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s v="theater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s v="theater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s v="film &amp; video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s v="technology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s v="theater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s v="games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s v="photography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s v="film &amp; video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s v="theater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s v="theater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s v="music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s v="music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s v="music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s v="theater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s v="theater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s v="theater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s v="film &amp; video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s v="film &amp; video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s v="theater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s v="theater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s v="film &amp; video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s v="theater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s v="film &amp; video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s v="music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s v="music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s v="theater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s v="film &amp; video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s v="theater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s v="theater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s v="theater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s v="photography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s v="food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s v="film &amp; video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s v="publishing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s v="theater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s v="technology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s v="music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s v="theater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s v="photography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s v="publishing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s v="technology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s v="music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s v="film &amp; video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s v="theater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s v="film &amp; video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s v="music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s v="film &amp; video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s v="music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s v="photography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s v="theater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s v="film &amp; video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s v="theater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s v="theater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s v="theater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s v="film &amp; video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s v="theater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s v="film &amp; video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s v="music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s v="games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s v="theater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s v="publishing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s v="film &amp; video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s v="food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s v="theater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s v="film &amp; video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s v="theater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s v="film &amp; video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s v="technology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s v="theater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s v="technology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s v="theater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s v="food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s v="music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s v="photography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s v="theater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s v="theater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s v="film &amp; video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s v="photography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s v="theater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s v="theater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s v="theater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s v="film &amp; video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s v="theater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s v="theater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s v="music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s v="film &amp; video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s v="theater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s v="film &amp; video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s v="film &amp; video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s v="technology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s v="theater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s v="theater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s v="music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s v="theater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s v="technology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s v="film &amp; video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s v="games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s v="games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s v="film &amp; video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s v="music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s v="film &amp; video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s v="film &amp; video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s v="film &amp; video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s v="theater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s v="music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s v="theater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s v="theater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s v="film &amp; video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s v="theater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s v="film &amp; video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s v="games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s v="film &amp; video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s v="theater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s v="publishing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s v="technology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s v="technology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s v="theater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s v="film &amp; video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s v="technology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s v="food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s v="music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s v="music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s v="film &amp; video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s v="publishing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s v="publishing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s v="film &amp; video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s v="technology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s v="food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s v="photography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s v="theater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s v="publishing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s v="theater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s v="food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s v="theater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s v="publishing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s v="theater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s v="theater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s v="technology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s v="journalism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s v="food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s v="film &amp; video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s v="photography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s v="technology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s v="theater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s v="film &amp; video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s v="technology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s v="technology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s v="film &amp; video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theater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s v="film &amp; video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s v="games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s v="film &amp; video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s v="music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s v="publishing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s v="theater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s v="technology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s v="theater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s v="theater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s v="film &amp; video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s v="theater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s v="games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s v="film &amp; video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s v="music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s v="theater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s v="publishing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s v="food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s v="film &amp; video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s v="music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s v="theater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s v="film &amp; video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s v="film &amp; video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s v="film &amp; video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s v="theater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s v="technology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s v="theater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s v="film &amp; video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s v="music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s v="games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s v="publishing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s v="games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s v="theater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s v="music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s v="film &amp; video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s v="theater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s v="publishing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s v="film &amp; video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s v="games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s v="food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s v="photography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s v="games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s v="music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s v="games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s v="music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s v="theater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s v="theater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s v="film &amp; video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s v="theater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s v="technology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s v="music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s v="technology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s v="theater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s v="music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s v="music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s v="music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s v="publishing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s v="film &amp; video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s v="theater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s v="theater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s v="film &amp; video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s v="theater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s v="music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s v="film &amp; video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s v="theater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s v="theater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s v="music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s v="music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s v="theater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s v="film &amp; video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s v="music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s v="film &amp; video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s v="music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s v="journalism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s v="food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s v="theater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s v="theater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s v="music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s v="film &amp; video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s v="music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s v="theater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s v="technology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s v="games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s v="film &amp; video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s v="technology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s v="publishing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s v="music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s v="food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s v="theater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s v="film &amp; video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s v="publishing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s v="games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s v="theater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s v="film &amp; video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s v="theater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s v="theater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s v="film &amp; video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s v="theater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s v="music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s v="film &amp; video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s v="food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s v="technology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s v="theater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s v="theater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s v="theater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s v="publishing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s v="music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s v="food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s v="music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s v="film &amp; video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s v="theater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s v="theater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s v="music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s v="theater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s v="theater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s v="theater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s v="music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s v="theater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s v="publishing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s v="theater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s v="photography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s v="theater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s v="music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s v="theater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s v="photography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s v="theater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s v="theater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s v="food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s v="music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s v="theater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s v="theater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s v="theater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s v="theater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s v="film &amp; video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s v="film &amp; video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s v="film &amp; video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s v="film &amp; video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s v="theater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s v="theater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s v="film &amp; video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s v="theater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s v="theater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s v="technology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s v="theater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s v="theater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s v="music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s v="games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s v="publishing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s v="food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s v="theater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s v="music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s v="film &amp; video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s v="technology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s v="technology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s v="music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s v="photography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s v="food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s v="film &amp; video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s v="music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s v="film &amp; video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s v="theater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s v="music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s v="theater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s v="theater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s v="music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s v="film &amp; video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s v="theater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s v="journalism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s v="theater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s v="theater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s v="music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s v="theater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s v="theater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s v="music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s v="photography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s v="journalism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s v="photography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s v="publishing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s v="film &amp; video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s v="food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s v="games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s v="theater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s v="theater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s v="theater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s v="publishing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s v="theater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s v="technology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s v="theater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s v="film &amp; video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s v="technology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s v="film &amp; video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s v="film &amp; video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s v="music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s v="theater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s v="theater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s v="music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s v="theater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s v="music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s v="technology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s v="film &amp; video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s v="technology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s v="theater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s v="technology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s v="publishing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s v="film &amp; video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s v="publishing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s v="technology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s v="film &amp; video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s v="theater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s v="theater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s v="theater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s v="theater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s v="theater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s v="publishing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s v="music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s v="games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s v="theater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s v="film &amp; video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s v="technology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s v="publishing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s v="theater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s v="music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s v="film &amp; video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s v="theater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s v="theater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s v="games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s v="theater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s v="technology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s v="theater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s v="film &amp; video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s v="technology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s v="technology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s v="music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s v="music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s v="theater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s v="photography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s v="publishing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s v="music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s v="theater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s v="music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s v="theater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s v="theater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s v="music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s v="theater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s v="theater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s v="technology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s v="technology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s v="theater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s v="film &amp; video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s v="technology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s v="music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s v="publishing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s v="theater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s v="photography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s v="theater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s v="theater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s v="theater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s v="film &amp; video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s v="music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s v="music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s v="games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s v="music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s v="music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s v="theater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s v="music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s v="music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s v="film &amp; video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s v="publishing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s v="theater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s v="games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s v="theater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s v="theater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s v="music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s v="theater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s v="technology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s v="music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s v="theater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s v="theater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s v="film &amp; video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s v="theater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s v="film &amp; video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s v="theater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s v="film &amp; video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s v="music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s v="technology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s v="film &amp; video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s v="music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s v="music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s v="film &amp; video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s v="theater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s v="theater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s v="food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s v="theater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s v="publishing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s v="music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s v="film &amp; video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s v="games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s v="technology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s v="theater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s v="theater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s v="music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s v="photography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s v="photography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s v="theater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s v="music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s v="film &amp; video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s v="film &amp; video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s v="theater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s v="food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s v="film &amp; video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s v="theater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s v="games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s v="publishing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s v="games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s v="music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s v="music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s v="theater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s v="publishing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s v="theater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s v="games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s v="music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s v="film &amp; video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s v="music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s v="music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s v="publishing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s v="film &amp; video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s v="theater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s v="film &amp; video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s v="theater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s v="theater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s v="theater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s v="photography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s v="publishing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s v="publishing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s v="theater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s v="technology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s v="music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s v="music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s v="theater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s v="film &amp; video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s v="theater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s v="technology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s v="technology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s v="photography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s v="film &amp; video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s v="technology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s v="technology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s v="food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s v="film &amp; video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s v="music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s v="music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s v="music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s v="games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s v="music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s v="publishing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s v="theater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s v="food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s v="film &amp; video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s v="food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s v="theater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s v="technology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s v="theater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s v="theater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s v="film &amp; video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s v="film &amp; video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s v="theater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s v="photography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s v="food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s v="theater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s v="film &amp; video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s v="theater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s v="theater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s v="film &amp; video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s v="photography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s v="photography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s v="music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s v="photography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s v="food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s v="music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s v="publishing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s v="music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s v="theater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s v="theater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s v="film &amp; video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s v="theater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s v="theater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s v="music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s v="theater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s v="theater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s v="music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s v="music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s v="film &amp; video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s v="publishing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s v="film &amp; video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s v="film &amp; video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s v="theater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s v="food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s v="theater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s v="film &amp; video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s v="music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s v="technology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s v="music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s v="technology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s v="publishing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s v="publishing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s v="theater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s v="film &amp; video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s v="theater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s v="games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s v="theater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s v="theater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s v="technology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s v="film &amp; video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s v="film &amp; video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s v="theater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s v="film &amp; video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s v="photography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s v="film &amp; video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s v="publishing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s v="theater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s v="film &amp; video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s v="technology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s v="music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s v="theater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s v="theater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s v="theater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s v="food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s v="theater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s v="technology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s v="theater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s v="theater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s v="theater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s v="music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s v="theater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s v="theater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s v="theater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s v="theater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s v="film &amp; video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s v="publishing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s v="games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s v="technology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s v="theater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s v="theater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s v="food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s v="photography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s v="photography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s v="theater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s v="theater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s v="film &amp; video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s v="technology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s v="theater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s v="music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s v="film &amp; video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s v="film &amp; video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s v="technology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s v="theater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s v="film &amp; video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s v="theater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s v="film &amp; video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s v="publishing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s v="technology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s v="publishing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s v="food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s v="photography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s v="theater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s v="music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s v="theater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s v="music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s v="food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s v="theater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s v="theater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s v="film &amp; video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s v="technology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s v="theater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s v="music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s v="theater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s v="theater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s v="food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s v="games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s v="theater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s v="publishing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s v="technology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s v="film &amp; video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s v="film &amp; video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s v="theater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s v="music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s v="music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s v="film &amp; video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s v="publishing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s v="publishing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s v="film &amp; video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s v="music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s v="film &amp; video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s v="photography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s v="publishing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s v="food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s v="theater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s v="theater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s v="music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s v="food"/>
    <s v="food trucks"/>
    <x v="878"/>
    <d v="2016-07-06T05:00:00"/>
  </r>
  <r>
    <m/>
    <m/>
    <m/>
    <m/>
    <m/>
    <x v="4"/>
    <m/>
    <m/>
    <m/>
    <m/>
    <m/>
    <m/>
    <m/>
    <m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62BA9-48BC-7042-AD1C-2DEE30E2C2BE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9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3FD7A-8F5D-5342-ADDA-258F847088E3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9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id" fld="0" subtotal="count" baseField="0" baseItem="0"/>
  </dataFields>
  <chartFormats count="1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35717-05C9-A74F-BCF9-4458745F53BF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16" firstHeaderRow="1" firstDataRow="2" firstDataCol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7655-4201-7A40-948B-4FD5397455C6}">
  <dimension ref="A1:F14"/>
  <sheetViews>
    <sheetView workbookViewId="0">
      <selection activeCell="E23" sqref="E2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2043</v>
      </c>
    </row>
    <row r="4" spans="1:6" x14ac:dyDescent="0.2">
      <c r="A4" s="7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">
      <c r="A5" s="8" t="s">
        <v>2033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8" t="s">
        <v>2034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8" t="s">
        <v>2035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8" t="s">
        <v>2036</v>
      </c>
      <c r="B8" s="11"/>
      <c r="C8" s="11"/>
      <c r="D8" s="11"/>
      <c r="E8" s="11">
        <v>4</v>
      </c>
      <c r="F8" s="11">
        <v>4</v>
      </c>
    </row>
    <row r="9" spans="1:6" x14ac:dyDescent="0.2">
      <c r="A9" s="8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8" t="s">
        <v>2038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8" t="s">
        <v>2039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8" t="s">
        <v>2040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8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8" t="s">
        <v>2042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B072-4FAE-EF49-A183-0DCD18E204FF}">
  <dimension ref="A1:F30"/>
  <sheetViews>
    <sheetView workbookViewId="0">
      <selection activeCell="N24" sqref="N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21</v>
      </c>
    </row>
    <row r="2" spans="1:6" x14ac:dyDescent="0.2">
      <c r="A2" s="7" t="s">
        <v>2030</v>
      </c>
      <c r="B2" t="s">
        <v>2045</v>
      </c>
    </row>
    <row r="4" spans="1:6" x14ac:dyDescent="0.2">
      <c r="A4" s="7" t="s">
        <v>2044</v>
      </c>
      <c r="B4" s="7" t="s">
        <v>2043</v>
      </c>
    </row>
    <row r="5" spans="1:6" x14ac:dyDescent="0.2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">
      <c r="A6" s="8" t="s">
        <v>2048</v>
      </c>
      <c r="B6" s="11">
        <v>1</v>
      </c>
      <c r="C6" s="11">
        <v>7</v>
      </c>
      <c r="D6" s="11">
        <v>2</v>
      </c>
      <c r="E6" s="11">
        <v>17</v>
      </c>
      <c r="F6" s="11">
        <v>27</v>
      </c>
    </row>
    <row r="7" spans="1:6" x14ac:dyDescent="0.2">
      <c r="A7" s="8" t="s">
        <v>2049</v>
      </c>
      <c r="B7" s="11"/>
      <c r="C7" s="11"/>
      <c r="D7" s="11"/>
      <c r="E7" s="11">
        <v>4</v>
      </c>
      <c r="F7" s="11">
        <v>4</v>
      </c>
    </row>
    <row r="8" spans="1:6" x14ac:dyDescent="0.2">
      <c r="A8" s="8" t="s">
        <v>2050</v>
      </c>
      <c r="B8" s="11">
        <v>4</v>
      </c>
      <c r="C8" s="11">
        <v>12</v>
      </c>
      <c r="D8" s="11"/>
      <c r="E8" s="11">
        <v>25</v>
      </c>
      <c r="F8" s="11">
        <v>41</v>
      </c>
    </row>
    <row r="9" spans="1:6" x14ac:dyDescent="0.2">
      <c r="A9" s="8" t="s">
        <v>2051</v>
      </c>
      <c r="B9" s="11">
        <v>2</v>
      </c>
      <c r="C9" s="11">
        <v>9</v>
      </c>
      <c r="D9" s="11">
        <v>1</v>
      </c>
      <c r="E9" s="11">
        <v>17</v>
      </c>
      <c r="F9" s="11">
        <v>29</v>
      </c>
    </row>
    <row r="10" spans="1:6" x14ac:dyDescent="0.2">
      <c r="A10" s="8" t="s">
        <v>2052</v>
      </c>
      <c r="B10" s="11"/>
      <c r="C10" s="11">
        <v>6</v>
      </c>
      <c r="D10" s="11"/>
      <c r="E10" s="11">
        <v>10</v>
      </c>
      <c r="F10" s="11">
        <v>16</v>
      </c>
    </row>
    <row r="11" spans="1:6" x14ac:dyDescent="0.2">
      <c r="A11" s="8" t="s">
        <v>2053</v>
      </c>
      <c r="B11" s="11">
        <v>1</v>
      </c>
      <c r="C11" s="11">
        <v>6</v>
      </c>
      <c r="D11" s="11"/>
      <c r="E11" s="11">
        <v>5</v>
      </c>
      <c r="F11" s="11">
        <v>12</v>
      </c>
    </row>
    <row r="12" spans="1:6" x14ac:dyDescent="0.2">
      <c r="A12" s="8" t="s">
        <v>2054</v>
      </c>
      <c r="B12" s="11">
        <v>3</v>
      </c>
      <c r="C12" s="11">
        <v>15</v>
      </c>
      <c r="D12" s="11"/>
      <c r="E12" s="11">
        <v>17</v>
      </c>
      <c r="F12" s="11">
        <v>35</v>
      </c>
    </row>
    <row r="13" spans="1:6" x14ac:dyDescent="0.2">
      <c r="A13" s="8" t="s">
        <v>2055</v>
      </c>
      <c r="B13" s="11">
        <v>1</v>
      </c>
      <c r="C13" s="11">
        <v>15</v>
      </c>
      <c r="D13" s="11"/>
      <c r="E13" s="11">
        <v>18</v>
      </c>
      <c r="F13" s="11">
        <v>34</v>
      </c>
    </row>
    <row r="14" spans="1:6" x14ac:dyDescent="0.2">
      <c r="A14" s="8" t="s">
        <v>2056</v>
      </c>
      <c r="B14" s="11">
        <v>1</v>
      </c>
      <c r="C14" s="11">
        <v>4</v>
      </c>
      <c r="D14" s="11"/>
      <c r="E14" s="11">
        <v>6</v>
      </c>
      <c r="F14" s="11">
        <v>11</v>
      </c>
    </row>
    <row r="15" spans="1:6" x14ac:dyDescent="0.2">
      <c r="A15" s="8" t="s">
        <v>2057</v>
      </c>
      <c r="B15" s="11"/>
      <c r="C15" s="11"/>
      <c r="D15" s="11"/>
      <c r="E15" s="11">
        <v>3</v>
      </c>
      <c r="F15" s="11">
        <v>3</v>
      </c>
    </row>
    <row r="16" spans="1:6" x14ac:dyDescent="0.2">
      <c r="A16" s="8" t="s">
        <v>2058</v>
      </c>
      <c r="B16" s="11"/>
      <c r="C16" s="11">
        <v>7</v>
      </c>
      <c r="D16" s="11">
        <v>1</v>
      </c>
      <c r="E16" s="11">
        <v>3</v>
      </c>
      <c r="F16" s="11">
        <v>11</v>
      </c>
    </row>
    <row r="17" spans="1:6" x14ac:dyDescent="0.2">
      <c r="A17" s="8" t="s">
        <v>2059</v>
      </c>
      <c r="B17" s="11">
        <v>1</v>
      </c>
      <c r="C17" s="11">
        <v>4</v>
      </c>
      <c r="D17" s="11">
        <v>1</v>
      </c>
      <c r="E17" s="11">
        <v>8</v>
      </c>
      <c r="F17" s="11">
        <v>14</v>
      </c>
    </row>
    <row r="18" spans="1:6" x14ac:dyDescent="0.2">
      <c r="A18" s="8" t="s">
        <v>2060</v>
      </c>
      <c r="B18" s="11">
        <v>3</v>
      </c>
      <c r="C18" s="11">
        <v>6</v>
      </c>
      <c r="D18" s="11">
        <v>1</v>
      </c>
      <c r="E18" s="11">
        <v>24</v>
      </c>
      <c r="F18" s="11">
        <v>34</v>
      </c>
    </row>
    <row r="19" spans="1:6" x14ac:dyDescent="0.2">
      <c r="A19" s="8" t="s">
        <v>2061</v>
      </c>
      <c r="B19" s="11">
        <v>17</v>
      </c>
      <c r="C19" s="11">
        <v>106</v>
      </c>
      <c r="D19" s="11">
        <v>1</v>
      </c>
      <c r="E19" s="11">
        <v>149</v>
      </c>
      <c r="F19" s="11">
        <v>273</v>
      </c>
    </row>
    <row r="20" spans="1:6" x14ac:dyDescent="0.2">
      <c r="A20" s="8" t="s">
        <v>2062</v>
      </c>
      <c r="B20" s="11"/>
      <c r="C20" s="11">
        <v>3</v>
      </c>
      <c r="D20" s="11"/>
      <c r="E20" s="11">
        <v>3</v>
      </c>
      <c r="F20" s="11">
        <v>6</v>
      </c>
    </row>
    <row r="21" spans="1:6" x14ac:dyDescent="0.2">
      <c r="A21" s="8" t="s">
        <v>2063</v>
      </c>
      <c r="B21" s="11">
        <v>4</v>
      </c>
      <c r="C21" s="11">
        <v>19</v>
      </c>
      <c r="D21" s="11"/>
      <c r="E21" s="11">
        <v>39</v>
      </c>
      <c r="F21" s="11">
        <v>62</v>
      </c>
    </row>
    <row r="22" spans="1:6" x14ac:dyDescent="0.2">
      <c r="A22" s="8" t="s">
        <v>2064</v>
      </c>
      <c r="B22" s="11"/>
      <c r="C22" s="11">
        <v>7</v>
      </c>
      <c r="D22" s="11"/>
      <c r="E22" s="11">
        <v>4</v>
      </c>
      <c r="F22" s="11">
        <v>11</v>
      </c>
    </row>
    <row r="23" spans="1:6" x14ac:dyDescent="0.2">
      <c r="A23" s="8" t="s">
        <v>2065</v>
      </c>
      <c r="B23" s="11">
        <v>1</v>
      </c>
      <c r="C23" s="11">
        <v>3</v>
      </c>
      <c r="D23" s="11"/>
      <c r="E23" s="11">
        <v>4</v>
      </c>
      <c r="F23" s="11">
        <v>8</v>
      </c>
    </row>
    <row r="24" spans="1:6" x14ac:dyDescent="0.2">
      <c r="A24" s="8" t="s">
        <v>2066</v>
      </c>
      <c r="B24" s="11">
        <v>2</v>
      </c>
      <c r="C24" s="11">
        <v>3</v>
      </c>
      <c r="D24" s="11"/>
      <c r="E24" s="11">
        <v>9</v>
      </c>
      <c r="F24" s="11">
        <v>14</v>
      </c>
    </row>
    <row r="25" spans="1:6" x14ac:dyDescent="0.2">
      <c r="A25" s="8" t="s">
        <v>2067</v>
      </c>
      <c r="B25" s="11"/>
      <c r="C25" s="11">
        <v>5</v>
      </c>
      <c r="D25" s="11"/>
      <c r="E25" s="11">
        <v>12</v>
      </c>
      <c r="F25" s="11">
        <v>17</v>
      </c>
    </row>
    <row r="26" spans="1:6" x14ac:dyDescent="0.2">
      <c r="A26" s="8" t="s">
        <v>2068</v>
      </c>
      <c r="B26" s="11">
        <v>1</v>
      </c>
      <c r="C26" s="11">
        <v>13</v>
      </c>
      <c r="D26" s="11">
        <v>1</v>
      </c>
      <c r="E26" s="11">
        <v>11</v>
      </c>
      <c r="F26" s="11">
        <v>26</v>
      </c>
    </row>
    <row r="27" spans="1:6" x14ac:dyDescent="0.2">
      <c r="A27" s="8" t="s">
        <v>2069</v>
      </c>
      <c r="B27" s="11"/>
      <c r="C27" s="11">
        <v>14</v>
      </c>
      <c r="D27" s="11">
        <v>1</v>
      </c>
      <c r="E27" s="11">
        <v>19</v>
      </c>
      <c r="F27" s="11">
        <v>34</v>
      </c>
    </row>
    <row r="28" spans="1:6" x14ac:dyDescent="0.2">
      <c r="A28" s="8" t="s">
        <v>2070</v>
      </c>
      <c r="B28" s="11">
        <v>2</v>
      </c>
      <c r="C28" s="11">
        <v>10</v>
      </c>
      <c r="D28" s="11"/>
      <c r="E28" s="11">
        <v>26</v>
      </c>
      <c r="F28" s="11">
        <v>38</v>
      </c>
    </row>
    <row r="29" spans="1:6" x14ac:dyDescent="0.2">
      <c r="A29" s="8" t="s">
        <v>2071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8" t="s">
        <v>2042</v>
      </c>
      <c r="B30" s="11">
        <v>44</v>
      </c>
      <c r="C30" s="11">
        <v>274</v>
      </c>
      <c r="D30" s="11">
        <v>9</v>
      </c>
      <c r="E30" s="11">
        <v>436</v>
      </c>
      <c r="F30" s="11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C754-D453-744D-BB6A-3506B4E1BE6A}">
  <dimension ref="A1:G16"/>
  <sheetViews>
    <sheetView workbookViewId="0"/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7" t="s">
        <v>2044</v>
      </c>
      <c r="B1" s="7" t="s">
        <v>2043</v>
      </c>
    </row>
    <row r="2" spans="1:7" x14ac:dyDescent="0.2">
      <c r="A2" s="7" t="s">
        <v>2032</v>
      </c>
      <c r="B2" t="s">
        <v>74</v>
      </c>
      <c r="C2" t="s">
        <v>14</v>
      </c>
      <c r="D2" t="s">
        <v>47</v>
      </c>
      <c r="E2" t="s">
        <v>20</v>
      </c>
      <c r="F2" t="s">
        <v>2072</v>
      </c>
      <c r="G2" t="s">
        <v>2042</v>
      </c>
    </row>
    <row r="3" spans="1:7" x14ac:dyDescent="0.2">
      <c r="A3" s="8" t="s">
        <v>2073</v>
      </c>
    </row>
    <row r="4" spans="1:7" x14ac:dyDescent="0.2">
      <c r="A4" s="8" t="s">
        <v>2074</v>
      </c>
      <c r="B4">
        <v>6</v>
      </c>
      <c r="C4">
        <v>36</v>
      </c>
      <c r="D4">
        <v>1</v>
      </c>
      <c r="E4">
        <v>49</v>
      </c>
      <c r="G4">
        <v>92</v>
      </c>
    </row>
    <row r="5" spans="1:7" x14ac:dyDescent="0.2">
      <c r="A5" s="8" t="s">
        <v>2075</v>
      </c>
      <c r="B5">
        <v>7</v>
      </c>
      <c r="C5">
        <v>28</v>
      </c>
      <c r="E5">
        <v>44</v>
      </c>
      <c r="G5">
        <v>79</v>
      </c>
    </row>
    <row r="6" spans="1:7" x14ac:dyDescent="0.2">
      <c r="A6" s="8" t="s">
        <v>2076</v>
      </c>
      <c r="B6">
        <v>4</v>
      </c>
      <c r="C6">
        <v>33</v>
      </c>
      <c r="E6">
        <v>49</v>
      </c>
      <c r="G6">
        <v>86</v>
      </c>
    </row>
    <row r="7" spans="1:7" x14ac:dyDescent="0.2">
      <c r="A7" s="8" t="s">
        <v>2077</v>
      </c>
      <c r="B7">
        <v>1</v>
      </c>
      <c r="C7">
        <v>30</v>
      </c>
      <c r="D7">
        <v>1</v>
      </c>
      <c r="E7">
        <v>46</v>
      </c>
      <c r="G7">
        <v>78</v>
      </c>
    </row>
    <row r="8" spans="1:7" x14ac:dyDescent="0.2">
      <c r="A8" s="8" t="s">
        <v>2078</v>
      </c>
      <c r="B8">
        <v>3</v>
      </c>
      <c r="C8">
        <v>35</v>
      </c>
      <c r="D8">
        <v>2</v>
      </c>
      <c r="E8">
        <v>46</v>
      </c>
      <c r="G8">
        <v>86</v>
      </c>
    </row>
    <row r="9" spans="1:7" x14ac:dyDescent="0.2">
      <c r="A9" s="8" t="s">
        <v>2079</v>
      </c>
      <c r="B9">
        <v>3</v>
      </c>
      <c r="C9">
        <v>28</v>
      </c>
      <c r="D9">
        <v>1</v>
      </c>
      <c r="E9">
        <v>55</v>
      </c>
      <c r="G9">
        <v>87</v>
      </c>
    </row>
    <row r="10" spans="1:7" x14ac:dyDescent="0.2">
      <c r="A10" s="8" t="s">
        <v>2080</v>
      </c>
      <c r="B10">
        <v>4</v>
      </c>
      <c r="C10">
        <v>31</v>
      </c>
      <c r="D10">
        <v>1</v>
      </c>
      <c r="E10">
        <v>58</v>
      </c>
      <c r="G10">
        <v>94</v>
      </c>
    </row>
    <row r="11" spans="1:7" x14ac:dyDescent="0.2">
      <c r="A11" s="8" t="s">
        <v>2081</v>
      </c>
      <c r="B11">
        <v>8</v>
      </c>
      <c r="C11">
        <v>35</v>
      </c>
      <c r="D11">
        <v>1</v>
      </c>
      <c r="E11">
        <v>41</v>
      </c>
      <c r="G11">
        <v>85</v>
      </c>
    </row>
    <row r="12" spans="1:7" x14ac:dyDescent="0.2">
      <c r="A12" s="8" t="s">
        <v>2082</v>
      </c>
      <c r="B12">
        <v>5</v>
      </c>
      <c r="C12">
        <v>23</v>
      </c>
      <c r="E12">
        <v>45</v>
      </c>
      <c r="G12">
        <v>73</v>
      </c>
    </row>
    <row r="13" spans="1:7" x14ac:dyDescent="0.2">
      <c r="A13" s="8" t="s">
        <v>2083</v>
      </c>
      <c r="B13">
        <v>6</v>
      </c>
      <c r="C13">
        <v>26</v>
      </c>
      <c r="D13">
        <v>1</v>
      </c>
      <c r="E13">
        <v>45</v>
      </c>
      <c r="G13">
        <v>78</v>
      </c>
    </row>
    <row r="14" spans="1:7" x14ac:dyDescent="0.2">
      <c r="A14" s="8" t="s">
        <v>2084</v>
      </c>
      <c r="B14">
        <v>3</v>
      </c>
      <c r="C14">
        <v>27</v>
      </c>
      <c r="D14">
        <v>3</v>
      </c>
      <c r="E14">
        <v>45</v>
      </c>
      <c r="G14">
        <v>78</v>
      </c>
    </row>
    <row r="15" spans="1:7" x14ac:dyDescent="0.2">
      <c r="A15" s="8" t="s">
        <v>2085</v>
      </c>
      <c r="B15">
        <v>7</v>
      </c>
      <c r="C15">
        <v>32</v>
      </c>
      <c r="D15">
        <v>3</v>
      </c>
      <c r="E15">
        <v>42</v>
      </c>
      <c r="G15">
        <v>84</v>
      </c>
    </row>
    <row r="16" spans="1:7" x14ac:dyDescent="0.2">
      <c r="A16" s="8" t="s">
        <v>2042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EFED-5FBF-D740-A2AC-15A2F51B15F3}">
  <dimension ref="A1:J566"/>
  <sheetViews>
    <sheetView tabSelected="1" workbookViewId="0">
      <selection activeCell="H9" sqref="H9"/>
    </sheetView>
  </sheetViews>
  <sheetFormatPr baseColWidth="10" defaultRowHeight="16" x14ac:dyDescent="0.2"/>
  <cols>
    <col min="2" max="2" width="15.6640625" customWidth="1"/>
    <col min="5" max="5" width="13.83203125" customWidth="1"/>
    <col min="9" max="9" width="14.1640625" customWidth="1"/>
  </cols>
  <sheetData>
    <row r="1" spans="1:10" x14ac:dyDescent="0.2">
      <c r="A1" s="6" t="s">
        <v>4</v>
      </c>
      <c r="B1" s="6" t="s">
        <v>5</v>
      </c>
      <c r="D1" s="6" t="s">
        <v>4</v>
      </c>
      <c r="E1" s="6" t="s">
        <v>5</v>
      </c>
      <c r="I1" s="6" t="s">
        <v>2091</v>
      </c>
      <c r="J1" s="6" t="s">
        <v>2092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I2" t="s">
        <v>2094</v>
      </c>
      <c r="J2" t="s">
        <v>14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H3" t="s">
        <v>2086</v>
      </c>
      <c r="I3">
        <f>AVERAGE(B:B)</f>
        <v>851.14690265486729</v>
      </c>
      <c r="J3">
        <f>AVERAGE(E:E)</f>
        <v>585.61538461538464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H4" t="s">
        <v>2087</v>
      </c>
      <c r="I4">
        <f>MEDIAN(B:B)</f>
        <v>201</v>
      </c>
      <c r="J4">
        <f>MEDIAN(E:E)</f>
        <v>114.5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H5" t="s">
        <v>2088</v>
      </c>
      <c r="I5">
        <f>MIN(B:B)</f>
        <v>16</v>
      </c>
      <c r="J5">
        <f>MIN(E:E)</f>
        <v>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H6" t="s">
        <v>2089</v>
      </c>
      <c r="I6">
        <f>MAX(B:B)</f>
        <v>7295</v>
      </c>
      <c r="J6">
        <f>MAX(E:E)</f>
        <v>6080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H7" t="s">
        <v>2090</v>
      </c>
      <c r="I7">
        <f>_xlfn.VAR.P(B:B)</f>
        <v>1603373.7324019109</v>
      </c>
      <c r="J7">
        <f>_xlfn.VAR.P(E:E)</f>
        <v>921574.68174133555</v>
      </c>
    </row>
    <row r="8" spans="1:10" x14ac:dyDescent="0.2">
      <c r="A8" t="s">
        <v>20</v>
      </c>
      <c r="B8">
        <v>100</v>
      </c>
      <c r="D8" t="s">
        <v>14</v>
      </c>
      <c r="E8">
        <v>55</v>
      </c>
      <c r="H8" t="s">
        <v>2093</v>
      </c>
      <c r="I8">
        <f>_xlfn.STDEV.P(B:B)</f>
        <v>1266.2439466397898</v>
      </c>
      <c r="J8">
        <f>_xlfn.STDEV.P(E:E)</f>
        <v>959.98681331637863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ellIs" dxfId="11" priority="5" operator="equal">
      <formula>"live"</formula>
    </cfRule>
    <cfRule type="cellIs" dxfId="10" priority="7" operator="equal">
      <formula>"successful"</formula>
    </cfRule>
    <cfRule type="cellIs" dxfId="9" priority="6" operator="equal">
      <formula>"canceled"</formula>
    </cfRule>
    <cfRule type="cellIs" dxfId="8" priority="8" operator="equal">
      <formula>"failed"</formula>
    </cfRule>
  </conditionalFormatting>
  <conditionalFormatting sqref="D2:D365">
    <cfRule type="cellIs" dxfId="7" priority="4" operator="equal">
      <formula>"failed"</formula>
    </cfRule>
    <cfRule type="cellIs" dxfId="6" priority="3" operator="equal">
      <formula>"successful"</formula>
    </cfRule>
    <cfRule type="cellIs" dxfId="5" priority="2" operator="equal">
      <formula>"canceled"</formula>
    </cfRule>
    <cfRule type="cellIs" dxfId="4" priority="1" operator="equal">
      <formula>"live"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topLeftCell="B1" workbookViewId="0">
      <selection activeCell="I54" sqref="I5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style="5" customWidth="1"/>
    <col min="16" max="16" width="14.5" customWidth="1"/>
    <col min="17" max="17" width="13.5" customWidth="1"/>
    <col min="18" max="18" width="20.33203125" style="10" customWidth="1"/>
    <col min="19" max="19" width="18.83203125" style="10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6" t="s">
        <v>2031</v>
      </c>
      <c r="R1" s="9" t="s">
        <v>2046</v>
      </c>
      <c r="S1" s="9" t="s">
        <v>2047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t="str">
        <f>LEFT(N2,FIND("/",N2)-1)</f>
        <v>food</v>
      </c>
      <c r="Q2" t="str">
        <f>MID(N2,FIND("/",N2)+1,LEN(N2))</f>
        <v>food trucks</v>
      </c>
      <c r="R2" s="10">
        <f>(((J2/60)/60)/24)+DATE(1970,1,1)</f>
        <v>42336.25</v>
      </c>
      <c r="S2" s="10">
        <f>(((K2/60)/60)/24)+DATE(1970,1,1)</f>
        <v>42353.25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t="str">
        <f t="shared" ref="P3:P66" si="1">LEFT(N3,FIND("/",N3)-1)</f>
        <v>music</v>
      </c>
      <c r="Q3" t="str">
        <f t="shared" ref="Q3:Q66" si="2">MID(N3,FIND("/",N3)+1,LEN(N3))</f>
        <v>rock</v>
      </c>
      <c r="R3" s="10">
        <f t="shared" ref="R3:R66" si="3">(((J3/60)/60)/24)+DATE(1970,1,1)</f>
        <v>41870.208333333336</v>
      </c>
      <c r="S3" s="10">
        <f t="shared" ref="S3:S66" si="4">(((K3/60)/60)/24)+DATE(1970,1,1)</f>
        <v>41872.208333333336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t="str">
        <f t="shared" si="1"/>
        <v>technology</v>
      </c>
      <c r="Q4" t="str">
        <f t="shared" si="2"/>
        <v>web</v>
      </c>
      <c r="R4" s="10">
        <f t="shared" si="3"/>
        <v>41595.25</v>
      </c>
      <c r="S4" s="10">
        <f t="shared" si="4"/>
        <v>41597.25</v>
      </c>
    </row>
    <row r="5" spans="1:19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t="str">
        <f t="shared" si="1"/>
        <v>music</v>
      </c>
      <c r="Q5" t="str">
        <f t="shared" si="2"/>
        <v>rock</v>
      </c>
      <c r="R5" s="10">
        <f t="shared" si="3"/>
        <v>43688.208333333328</v>
      </c>
      <c r="S5" s="10">
        <f t="shared" si="4"/>
        <v>43728.208333333328</v>
      </c>
    </row>
    <row r="6" spans="1:19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t="str">
        <f t="shared" si="1"/>
        <v>theater</v>
      </c>
      <c r="Q6" t="str">
        <f t="shared" si="2"/>
        <v>plays</v>
      </c>
      <c r="R6" s="10">
        <f t="shared" si="3"/>
        <v>43485.25</v>
      </c>
      <c r="S6" s="10">
        <f t="shared" si="4"/>
        <v>43489.25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t="str">
        <f t="shared" si="1"/>
        <v>theater</v>
      </c>
      <c r="Q7" t="str">
        <f t="shared" si="2"/>
        <v>plays</v>
      </c>
      <c r="R7" s="10">
        <f t="shared" si="3"/>
        <v>41149.208333333336</v>
      </c>
      <c r="S7" s="10">
        <f t="shared" si="4"/>
        <v>41160.208333333336</v>
      </c>
    </row>
    <row r="8" spans="1:19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t="str">
        <f t="shared" si="1"/>
        <v>film &amp; video</v>
      </c>
      <c r="Q8" t="str">
        <f t="shared" si="2"/>
        <v>documentary</v>
      </c>
      <c r="R8" s="10">
        <f t="shared" si="3"/>
        <v>42991.208333333328</v>
      </c>
      <c r="S8" s="10">
        <f t="shared" si="4"/>
        <v>42992.208333333328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t="str">
        <f t="shared" si="1"/>
        <v>theater</v>
      </c>
      <c r="Q9" t="str">
        <f t="shared" si="2"/>
        <v>plays</v>
      </c>
      <c r="R9" s="10">
        <f t="shared" si="3"/>
        <v>42229.208333333328</v>
      </c>
      <c r="S9" s="10">
        <f t="shared" si="4"/>
        <v>42231.208333333328</v>
      </c>
    </row>
    <row r="10" spans="1:19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t="str">
        <f t="shared" si="1"/>
        <v>theater</v>
      </c>
      <c r="Q10" t="str">
        <f t="shared" si="2"/>
        <v>plays</v>
      </c>
      <c r="R10" s="10">
        <f t="shared" si="3"/>
        <v>40399.208333333336</v>
      </c>
      <c r="S10" s="10">
        <f t="shared" si="4"/>
        <v>40401.208333333336</v>
      </c>
    </row>
    <row r="11" spans="1:19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t="str">
        <f t="shared" si="1"/>
        <v>music</v>
      </c>
      <c r="Q11" t="str">
        <f t="shared" si="2"/>
        <v>electric music</v>
      </c>
      <c r="R11" s="10">
        <f t="shared" si="3"/>
        <v>41536.208333333336</v>
      </c>
      <c r="S11" s="10">
        <f t="shared" si="4"/>
        <v>41585.25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t="str">
        <f t="shared" si="1"/>
        <v>film &amp; video</v>
      </c>
      <c r="Q12" t="str">
        <f t="shared" si="2"/>
        <v>drama</v>
      </c>
      <c r="R12" s="10">
        <f t="shared" si="3"/>
        <v>40404.208333333336</v>
      </c>
      <c r="S12" s="10">
        <f t="shared" si="4"/>
        <v>40452.208333333336</v>
      </c>
    </row>
    <row r="13" spans="1:19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t="str">
        <f t="shared" si="1"/>
        <v>theater</v>
      </c>
      <c r="Q13" t="str">
        <f t="shared" si="2"/>
        <v>plays</v>
      </c>
      <c r="R13" s="10">
        <f t="shared" si="3"/>
        <v>40442.208333333336</v>
      </c>
      <c r="S13" s="10">
        <f t="shared" si="4"/>
        <v>40448.208333333336</v>
      </c>
    </row>
    <row r="14" spans="1:19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t="str">
        <f t="shared" si="1"/>
        <v>film &amp; video</v>
      </c>
      <c r="Q14" t="str">
        <f t="shared" si="2"/>
        <v>drama</v>
      </c>
      <c r="R14" s="10">
        <f t="shared" si="3"/>
        <v>43760.208333333328</v>
      </c>
      <c r="S14" s="10">
        <f t="shared" si="4"/>
        <v>43768.208333333328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t="str">
        <f t="shared" si="1"/>
        <v>music</v>
      </c>
      <c r="Q15" t="str">
        <f t="shared" si="2"/>
        <v>indie rock</v>
      </c>
      <c r="R15" s="10">
        <f t="shared" si="3"/>
        <v>42532.208333333328</v>
      </c>
      <c r="S15" s="10">
        <f t="shared" si="4"/>
        <v>42544.208333333328</v>
      </c>
    </row>
    <row r="16" spans="1:19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t="str">
        <f t="shared" si="1"/>
        <v>music</v>
      </c>
      <c r="Q16" t="str">
        <f t="shared" si="2"/>
        <v>indie rock</v>
      </c>
      <c r="R16" s="10">
        <f t="shared" si="3"/>
        <v>40974.25</v>
      </c>
      <c r="S16" s="10">
        <f t="shared" si="4"/>
        <v>41001.208333333336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t="str">
        <f t="shared" si="1"/>
        <v>technology</v>
      </c>
      <c r="Q17" t="str">
        <f t="shared" si="2"/>
        <v>wearables</v>
      </c>
      <c r="R17" s="10">
        <f t="shared" si="3"/>
        <v>43809.25</v>
      </c>
      <c r="S17" s="10">
        <f t="shared" si="4"/>
        <v>43813.25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t="str">
        <f t="shared" si="1"/>
        <v>publishing</v>
      </c>
      <c r="Q18" t="str">
        <f t="shared" si="2"/>
        <v>nonfiction</v>
      </c>
      <c r="R18" s="10">
        <f t="shared" si="3"/>
        <v>41661.25</v>
      </c>
      <c r="S18" s="10">
        <f t="shared" si="4"/>
        <v>41683.25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t="str">
        <f t="shared" si="1"/>
        <v>film &amp; video</v>
      </c>
      <c r="Q19" t="str">
        <f t="shared" si="2"/>
        <v>animation</v>
      </c>
      <c r="R19" s="10">
        <f t="shared" si="3"/>
        <v>40555.25</v>
      </c>
      <c r="S19" s="10">
        <f t="shared" si="4"/>
        <v>40556.25</v>
      </c>
    </row>
    <row r="20" spans="1:19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t="str">
        <f t="shared" si="1"/>
        <v>theater</v>
      </c>
      <c r="Q20" t="str">
        <f t="shared" si="2"/>
        <v>plays</v>
      </c>
      <c r="R20" s="10">
        <f t="shared" si="3"/>
        <v>43351.208333333328</v>
      </c>
      <c r="S20" s="10">
        <f t="shared" si="4"/>
        <v>43359.208333333328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t="str">
        <f t="shared" si="1"/>
        <v>theater</v>
      </c>
      <c r="Q21" t="str">
        <f t="shared" si="2"/>
        <v>plays</v>
      </c>
      <c r="R21" s="10">
        <f t="shared" si="3"/>
        <v>43528.25</v>
      </c>
      <c r="S21" s="10">
        <f t="shared" si="4"/>
        <v>43549.208333333328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t="str">
        <f t="shared" si="1"/>
        <v>film &amp; video</v>
      </c>
      <c r="Q22" t="str">
        <f t="shared" si="2"/>
        <v>drama</v>
      </c>
      <c r="R22" s="10">
        <f t="shared" si="3"/>
        <v>41848.208333333336</v>
      </c>
      <c r="S22" s="10">
        <f t="shared" si="4"/>
        <v>41848.208333333336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t="str">
        <f t="shared" si="1"/>
        <v>theater</v>
      </c>
      <c r="Q23" t="str">
        <f t="shared" si="2"/>
        <v>plays</v>
      </c>
      <c r="R23" s="10">
        <f t="shared" si="3"/>
        <v>40770.208333333336</v>
      </c>
      <c r="S23" s="10">
        <f t="shared" si="4"/>
        <v>40804.208333333336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t="str">
        <f t="shared" si="1"/>
        <v>theater</v>
      </c>
      <c r="Q24" t="str">
        <f t="shared" si="2"/>
        <v>plays</v>
      </c>
      <c r="R24" s="10">
        <f t="shared" si="3"/>
        <v>43193.208333333328</v>
      </c>
      <c r="S24" s="10">
        <f t="shared" si="4"/>
        <v>43208.208333333328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t="str">
        <f t="shared" si="1"/>
        <v>film &amp; video</v>
      </c>
      <c r="Q25" t="str">
        <f t="shared" si="2"/>
        <v>documentary</v>
      </c>
      <c r="R25" s="10">
        <f t="shared" si="3"/>
        <v>43510.25</v>
      </c>
      <c r="S25" s="10">
        <f t="shared" si="4"/>
        <v>43563.208333333328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t="str">
        <f t="shared" si="1"/>
        <v>technology</v>
      </c>
      <c r="Q26" t="str">
        <f t="shared" si="2"/>
        <v>wearables</v>
      </c>
      <c r="R26" s="10">
        <f t="shared" si="3"/>
        <v>41811.208333333336</v>
      </c>
      <c r="S26" s="10">
        <f t="shared" si="4"/>
        <v>41813.208333333336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t="str">
        <f t="shared" si="1"/>
        <v>games</v>
      </c>
      <c r="Q27" t="str">
        <f t="shared" si="2"/>
        <v>video games</v>
      </c>
      <c r="R27" s="10">
        <f t="shared" si="3"/>
        <v>40681.208333333336</v>
      </c>
      <c r="S27" s="10">
        <f t="shared" si="4"/>
        <v>40701.208333333336</v>
      </c>
    </row>
    <row r="28" spans="1:19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t="str">
        <f t="shared" si="1"/>
        <v>theater</v>
      </c>
      <c r="Q28" t="str">
        <f t="shared" si="2"/>
        <v>plays</v>
      </c>
      <c r="R28" s="10">
        <f t="shared" si="3"/>
        <v>43312.208333333328</v>
      </c>
      <c r="S28" s="10">
        <f t="shared" si="4"/>
        <v>43339.208333333328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t="str">
        <f t="shared" si="1"/>
        <v>music</v>
      </c>
      <c r="Q29" t="str">
        <f t="shared" si="2"/>
        <v>rock</v>
      </c>
      <c r="R29" s="10">
        <f t="shared" si="3"/>
        <v>42280.208333333328</v>
      </c>
      <c r="S29" s="10">
        <f t="shared" si="4"/>
        <v>42288.208333333328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t="str">
        <f t="shared" si="1"/>
        <v>theater</v>
      </c>
      <c r="Q30" t="str">
        <f t="shared" si="2"/>
        <v>plays</v>
      </c>
      <c r="R30" s="10">
        <f t="shared" si="3"/>
        <v>40218.25</v>
      </c>
      <c r="S30" s="10">
        <f t="shared" si="4"/>
        <v>40241.25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t="str">
        <f t="shared" si="1"/>
        <v>film &amp; video</v>
      </c>
      <c r="Q31" t="str">
        <f t="shared" si="2"/>
        <v>shorts</v>
      </c>
      <c r="R31" s="10">
        <f t="shared" si="3"/>
        <v>43301.208333333328</v>
      </c>
      <c r="S31" s="10">
        <f t="shared" si="4"/>
        <v>43341.208333333328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t="str">
        <f t="shared" si="1"/>
        <v>film &amp; video</v>
      </c>
      <c r="Q32" t="str">
        <f t="shared" si="2"/>
        <v>animation</v>
      </c>
      <c r="R32" s="10">
        <f t="shared" si="3"/>
        <v>43609.208333333328</v>
      </c>
      <c r="S32" s="10">
        <f t="shared" si="4"/>
        <v>43614.208333333328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t="str">
        <f t="shared" si="1"/>
        <v>games</v>
      </c>
      <c r="Q33" t="str">
        <f t="shared" si="2"/>
        <v>video games</v>
      </c>
      <c r="R33" s="10">
        <f t="shared" si="3"/>
        <v>42374.25</v>
      </c>
      <c r="S33" s="10">
        <f t="shared" si="4"/>
        <v>42402.25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t="str">
        <f t="shared" si="1"/>
        <v>film &amp; video</v>
      </c>
      <c r="Q34" t="str">
        <f t="shared" si="2"/>
        <v>documentary</v>
      </c>
      <c r="R34" s="10">
        <f t="shared" si="3"/>
        <v>43110.25</v>
      </c>
      <c r="S34" s="10">
        <f t="shared" si="4"/>
        <v>43137.25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t="str">
        <f t="shared" si="1"/>
        <v>theater</v>
      </c>
      <c r="Q35" t="str">
        <f t="shared" si="2"/>
        <v>plays</v>
      </c>
      <c r="R35" s="10">
        <f t="shared" si="3"/>
        <v>41917.208333333336</v>
      </c>
      <c r="S35" s="10">
        <f t="shared" si="4"/>
        <v>41954.25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t="str">
        <f t="shared" si="1"/>
        <v>film &amp; video</v>
      </c>
      <c r="Q36" t="str">
        <f t="shared" si="2"/>
        <v>documentary</v>
      </c>
      <c r="R36" s="10">
        <f t="shared" si="3"/>
        <v>42817.208333333328</v>
      </c>
      <c r="S36" s="10">
        <f t="shared" si="4"/>
        <v>42822.208333333328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t="str">
        <f t="shared" si="1"/>
        <v>film &amp; video</v>
      </c>
      <c r="Q37" t="str">
        <f t="shared" si="2"/>
        <v>drama</v>
      </c>
      <c r="R37" s="10">
        <f t="shared" si="3"/>
        <v>43484.25</v>
      </c>
      <c r="S37" s="10">
        <f t="shared" si="4"/>
        <v>43526.25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t="str">
        <f t="shared" si="1"/>
        <v>theater</v>
      </c>
      <c r="Q38" t="str">
        <f t="shared" si="2"/>
        <v>plays</v>
      </c>
      <c r="R38" s="10">
        <f t="shared" si="3"/>
        <v>40600.25</v>
      </c>
      <c r="S38" s="10">
        <f t="shared" si="4"/>
        <v>40625.208333333336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t="str">
        <f t="shared" si="1"/>
        <v>publishing</v>
      </c>
      <c r="Q39" t="str">
        <f t="shared" si="2"/>
        <v>fiction</v>
      </c>
      <c r="R39" s="10">
        <f t="shared" si="3"/>
        <v>43744.208333333328</v>
      </c>
      <c r="S39" s="10">
        <f t="shared" si="4"/>
        <v>43777.25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t="str">
        <f t="shared" si="1"/>
        <v>photography</v>
      </c>
      <c r="Q40" t="str">
        <f t="shared" si="2"/>
        <v>photography books</v>
      </c>
      <c r="R40" s="10">
        <f t="shared" si="3"/>
        <v>40469.208333333336</v>
      </c>
      <c r="S40" s="10">
        <f t="shared" si="4"/>
        <v>40474.208333333336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t="str">
        <f t="shared" si="1"/>
        <v>theater</v>
      </c>
      <c r="Q41" t="str">
        <f t="shared" si="2"/>
        <v>plays</v>
      </c>
      <c r="R41" s="10">
        <f t="shared" si="3"/>
        <v>41330.25</v>
      </c>
      <c r="S41" s="10">
        <f t="shared" si="4"/>
        <v>41344.208333333336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t="str">
        <f t="shared" si="1"/>
        <v>technology</v>
      </c>
      <c r="Q42" t="str">
        <f t="shared" si="2"/>
        <v>wearables</v>
      </c>
      <c r="R42" s="10">
        <f t="shared" si="3"/>
        <v>40334.208333333336</v>
      </c>
      <c r="S42" s="10">
        <f t="shared" si="4"/>
        <v>40353.208333333336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t="str">
        <f t="shared" si="1"/>
        <v>music</v>
      </c>
      <c r="Q43" t="str">
        <f t="shared" si="2"/>
        <v>rock</v>
      </c>
      <c r="R43" s="10">
        <f t="shared" si="3"/>
        <v>41156.208333333336</v>
      </c>
      <c r="S43" s="10">
        <f t="shared" si="4"/>
        <v>41182.208333333336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t="str">
        <f t="shared" si="1"/>
        <v>food</v>
      </c>
      <c r="Q44" t="str">
        <f t="shared" si="2"/>
        <v>food trucks</v>
      </c>
      <c r="R44" s="10">
        <f t="shared" si="3"/>
        <v>40728.208333333336</v>
      </c>
      <c r="S44" s="10">
        <f t="shared" si="4"/>
        <v>40737.208333333336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t="str">
        <f t="shared" si="1"/>
        <v>publishing</v>
      </c>
      <c r="Q45" t="str">
        <f t="shared" si="2"/>
        <v>radio &amp; podcasts</v>
      </c>
      <c r="R45" s="10">
        <f t="shared" si="3"/>
        <v>41844.208333333336</v>
      </c>
      <c r="S45" s="10">
        <f t="shared" si="4"/>
        <v>41860.208333333336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t="str">
        <f t="shared" si="1"/>
        <v>publishing</v>
      </c>
      <c r="Q46" t="str">
        <f t="shared" si="2"/>
        <v>fiction</v>
      </c>
      <c r="R46" s="10">
        <f t="shared" si="3"/>
        <v>43541.208333333328</v>
      </c>
      <c r="S46" s="10">
        <f t="shared" si="4"/>
        <v>43542.208333333328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t="str">
        <f t="shared" si="1"/>
        <v>theater</v>
      </c>
      <c r="Q47" t="str">
        <f t="shared" si="2"/>
        <v>plays</v>
      </c>
      <c r="R47" s="10">
        <f t="shared" si="3"/>
        <v>42676.208333333328</v>
      </c>
      <c r="S47" s="10">
        <f t="shared" si="4"/>
        <v>42691.25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t="str">
        <f t="shared" si="1"/>
        <v>music</v>
      </c>
      <c r="Q48" t="str">
        <f t="shared" si="2"/>
        <v>rock</v>
      </c>
      <c r="R48" s="10">
        <f t="shared" si="3"/>
        <v>40367.208333333336</v>
      </c>
      <c r="S48" s="10">
        <f t="shared" si="4"/>
        <v>40390.208333333336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t="str">
        <f t="shared" si="1"/>
        <v>theater</v>
      </c>
      <c r="Q49" t="str">
        <f t="shared" si="2"/>
        <v>plays</v>
      </c>
      <c r="R49" s="10">
        <f t="shared" si="3"/>
        <v>41727.208333333336</v>
      </c>
      <c r="S49" s="10">
        <f t="shared" si="4"/>
        <v>41757.208333333336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t="str">
        <f t="shared" si="1"/>
        <v>theater</v>
      </c>
      <c r="Q50" t="str">
        <f t="shared" si="2"/>
        <v>plays</v>
      </c>
      <c r="R50" s="10">
        <f t="shared" si="3"/>
        <v>42180.208333333328</v>
      </c>
      <c r="S50" s="10">
        <f t="shared" si="4"/>
        <v>42192.208333333328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t="str">
        <f t="shared" si="1"/>
        <v>music</v>
      </c>
      <c r="Q51" t="str">
        <f t="shared" si="2"/>
        <v>rock</v>
      </c>
      <c r="R51" s="10">
        <f t="shared" si="3"/>
        <v>43758.208333333328</v>
      </c>
      <c r="S51" s="10">
        <f t="shared" si="4"/>
        <v>43803.25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t="str">
        <f t="shared" si="1"/>
        <v>music</v>
      </c>
      <c r="Q52" t="str">
        <f t="shared" si="2"/>
        <v>metal</v>
      </c>
      <c r="R52" s="10">
        <f t="shared" si="3"/>
        <v>41487.208333333336</v>
      </c>
      <c r="S52" s="10">
        <f t="shared" si="4"/>
        <v>41515.208333333336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t="str">
        <f t="shared" si="1"/>
        <v>technology</v>
      </c>
      <c r="Q53" t="str">
        <f t="shared" si="2"/>
        <v>wearables</v>
      </c>
      <c r="R53" s="10">
        <f t="shared" si="3"/>
        <v>40995.208333333336</v>
      </c>
      <c r="S53" s="10">
        <f t="shared" si="4"/>
        <v>41011.208333333336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t="str">
        <f t="shared" si="1"/>
        <v>theater</v>
      </c>
      <c r="Q54" t="str">
        <f t="shared" si="2"/>
        <v>plays</v>
      </c>
      <c r="R54" s="10">
        <f t="shared" si="3"/>
        <v>40436.208333333336</v>
      </c>
      <c r="S54" s="10">
        <f t="shared" si="4"/>
        <v>40440.208333333336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t="str">
        <f t="shared" si="1"/>
        <v>film &amp; video</v>
      </c>
      <c r="Q55" t="str">
        <f t="shared" si="2"/>
        <v>drama</v>
      </c>
      <c r="R55" s="10">
        <f t="shared" si="3"/>
        <v>41779.208333333336</v>
      </c>
      <c r="S55" s="10">
        <f t="shared" si="4"/>
        <v>41818.208333333336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t="str">
        <f t="shared" si="1"/>
        <v>technology</v>
      </c>
      <c r="Q56" t="str">
        <f t="shared" si="2"/>
        <v>wearables</v>
      </c>
      <c r="R56" s="10">
        <f t="shared" si="3"/>
        <v>43170.25</v>
      </c>
      <c r="S56" s="10">
        <f t="shared" si="4"/>
        <v>43176.208333333328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t="str">
        <f t="shared" si="1"/>
        <v>music</v>
      </c>
      <c r="Q57" t="str">
        <f t="shared" si="2"/>
        <v>jazz</v>
      </c>
      <c r="R57" s="10">
        <f t="shared" si="3"/>
        <v>43311.208333333328</v>
      </c>
      <c r="S57" s="10">
        <f t="shared" si="4"/>
        <v>43316.208333333328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t="str">
        <f t="shared" si="1"/>
        <v>technology</v>
      </c>
      <c r="Q58" t="str">
        <f t="shared" si="2"/>
        <v>wearables</v>
      </c>
      <c r="R58" s="10">
        <f t="shared" si="3"/>
        <v>42014.25</v>
      </c>
      <c r="S58" s="10">
        <f t="shared" si="4"/>
        <v>42021.25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t="str">
        <f t="shared" si="1"/>
        <v>games</v>
      </c>
      <c r="Q59" t="str">
        <f t="shared" si="2"/>
        <v>video games</v>
      </c>
      <c r="R59" s="10">
        <f t="shared" si="3"/>
        <v>42979.208333333328</v>
      </c>
      <c r="S59" s="10">
        <f t="shared" si="4"/>
        <v>42991.208333333328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t="str">
        <f t="shared" si="1"/>
        <v>theater</v>
      </c>
      <c r="Q60" t="str">
        <f t="shared" si="2"/>
        <v>plays</v>
      </c>
      <c r="R60" s="10">
        <f t="shared" si="3"/>
        <v>42268.208333333328</v>
      </c>
      <c r="S60" s="10">
        <f t="shared" si="4"/>
        <v>42281.208333333328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t="str">
        <f t="shared" si="1"/>
        <v>theater</v>
      </c>
      <c r="Q61" t="str">
        <f t="shared" si="2"/>
        <v>plays</v>
      </c>
      <c r="R61" s="10">
        <f t="shared" si="3"/>
        <v>42898.208333333328</v>
      </c>
      <c r="S61" s="10">
        <f t="shared" si="4"/>
        <v>42913.208333333328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t="str">
        <f t="shared" si="1"/>
        <v>theater</v>
      </c>
      <c r="Q62" t="str">
        <f t="shared" si="2"/>
        <v>plays</v>
      </c>
      <c r="R62" s="10">
        <f t="shared" si="3"/>
        <v>41107.208333333336</v>
      </c>
      <c r="S62" s="10">
        <f t="shared" si="4"/>
        <v>41110.208333333336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t="str">
        <f t="shared" si="1"/>
        <v>theater</v>
      </c>
      <c r="Q63" t="str">
        <f t="shared" si="2"/>
        <v>plays</v>
      </c>
      <c r="R63" s="10">
        <f t="shared" si="3"/>
        <v>40595.25</v>
      </c>
      <c r="S63" s="10">
        <f t="shared" si="4"/>
        <v>40635.208333333336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t="str">
        <f t="shared" si="1"/>
        <v>technology</v>
      </c>
      <c r="Q64" t="str">
        <f t="shared" si="2"/>
        <v>web</v>
      </c>
      <c r="R64" s="10">
        <f t="shared" si="3"/>
        <v>42160.208333333328</v>
      </c>
      <c r="S64" s="10">
        <f t="shared" si="4"/>
        <v>42161.208333333328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t="str">
        <f t="shared" si="1"/>
        <v>theater</v>
      </c>
      <c r="Q65" t="str">
        <f t="shared" si="2"/>
        <v>plays</v>
      </c>
      <c r="R65" s="10">
        <f t="shared" si="3"/>
        <v>42853.208333333328</v>
      </c>
      <c r="S65" s="10">
        <f t="shared" si="4"/>
        <v>42859.208333333328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t="str">
        <f t="shared" si="1"/>
        <v>technology</v>
      </c>
      <c r="Q66" t="str">
        <f t="shared" si="2"/>
        <v>web</v>
      </c>
      <c r="R66" s="10">
        <f t="shared" si="3"/>
        <v>43283.208333333328</v>
      </c>
      <c r="S66" s="10">
        <f t="shared" si="4"/>
        <v>43298.208333333328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5">E67/D67</f>
        <v>2.3614754098360655</v>
      </c>
      <c r="P67" t="str">
        <f t="shared" ref="P67:P130" si="6">LEFT(N67,FIND("/",N67)-1)</f>
        <v>theater</v>
      </c>
      <c r="Q67" t="str">
        <f t="shared" ref="Q67:Q130" si="7">MID(N67,FIND("/",N67)+1,LEN(N67))</f>
        <v>plays</v>
      </c>
      <c r="R67" s="10">
        <f t="shared" ref="R67:R130" si="8">(((J67/60)/60)/24)+DATE(1970,1,1)</f>
        <v>40570.25</v>
      </c>
      <c r="S67" s="10">
        <f t="shared" ref="S67:S130" si="9">(((K67/60)/60)/24)+DATE(1970,1,1)</f>
        <v>40577.25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5"/>
        <v>0.45068965517241377</v>
      </c>
      <c r="P68" t="str">
        <f t="shared" si="6"/>
        <v>theater</v>
      </c>
      <c r="Q68" t="str">
        <f t="shared" si="7"/>
        <v>plays</v>
      </c>
      <c r="R68" s="10">
        <f t="shared" si="8"/>
        <v>42102.208333333328</v>
      </c>
      <c r="S68" s="10">
        <f t="shared" si="9"/>
        <v>42107.208333333328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5"/>
        <v>1.6238567493112948</v>
      </c>
      <c r="P69" t="str">
        <f t="shared" si="6"/>
        <v>technology</v>
      </c>
      <c r="Q69" t="str">
        <f t="shared" si="7"/>
        <v>wearables</v>
      </c>
      <c r="R69" s="10">
        <f t="shared" si="8"/>
        <v>40203.25</v>
      </c>
      <c r="S69" s="10">
        <f t="shared" si="9"/>
        <v>40208.25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5"/>
        <v>2.5452631578947367</v>
      </c>
      <c r="P70" t="str">
        <f t="shared" si="6"/>
        <v>theater</v>
      </c>
      <c r="Q70" t="str">
        <f t="shared" si="7"/>
        <v>plays</v>
      </c>
      <c r="R70" s="10">
        <f t="shared" si="8"/>
        <v>42943.208333333328</v>
      </c>
      <c r="S70" s="10">
        <f t="shared" si="9"/>
        <v>42990.208333333328</v>
      </c>
    </row>
    <row r="71" spans="1:19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5"/>
        <v>0.24063291139240506</v>
      </c>
      <c r="P71" t="str">
        <f t="shared" si="6"/>
        <v>theater</v>
      </c>
      <c r="Q71" t="str">
        <f t="shared" si="7"/>
        <v>plays</v>
      </c>
      <c r="R71" s="10">
        <f t="shared" si="8"/>
        <v>40531.25</v>
      </c>
      <c r="S71" s="10">
        <f t="shared" si="9"/>
        <v>40565.25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5"/>
        <v>1.2374140625000001</v>
      </c>
      <c r="P72" t="str">
        <f t="shared" si="6"/>
        <v>theater</v>
      </c>
      <c r="Q72" t="str">
        <f t="shared" si="7"/>
        <v>plays</v>
      </c>
      <c r="R72" s="10">
        <f t="shared" si="8"/>
        <v>40484.208333333336</v>
      </c>
      <c r="S72" s="10">
        <f t="shared" si="9"/>
        <v>40533.25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5"/>
        <v>1.0806666666666667</v>
      </c>
      <c r="P73" t="str">
        <f t="shared" si="6"/>
        <v>theater</v>
      </c>
      <c r="Q73" t="str">
        <f t="shared" si="7"/>
        <v>plays</v>
      </c>
      <c r="R73" s="10">
        <f t="shared" si="8"/>
        <v>43799.25</v>
      </c>
      <c r="S73" s="10">
        <f t="shared" si="9"/>
        <v>43803.25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5"/>
        <v>6.7033333333333331</v>
      </c>
      <c r="P74" t="str">
        <f t="shared" si="6"/>
        <v>film &amp; video</v>
      </c>
      <c r="Q74" t="str">
        <f t="shared" si="7"/>
        <v>animation</v>
      </c>
      <c r="R74" s="10">
        <f t="shared" si="8"/>
        <v>42186.208333333328</v>
      </c>
      <c r="S74" s="10">
        <f t="shared" si="9"/>
        <v>42222.208333333328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5"/>
        <v>6.609285714285714</v>
      </c>
      <c r="P75" t="str">
        <f t="shared" si="6"/>
        <v>music</v>
      </c>
      <c r="Q75" t="str">
        <f t="shared" si="7"/>
        <v>jazz</v>
      </c>
      <c r="R75" s="10">
        <f t="shared" si="8"/>
        <v>42701.25</v>
      </c>
      <c r="S75" s="10">
        <f t="shared" si="9"/>
        <v>42704.25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5"/>
        <v>1.2246153846153847</v>
      </c>
      <c r="P76" t="str">
        <f t="shared" si="6"/>
        <v>music</v>
      </c>
      <c r="Q76" t="str">
        <f t="shared" si="7"/>
        <v>metal</v>
      </c>
      <c r="R76" s="10">
        <f t="shared" si="8"/>
        <v>42456.208333333328</v>
      </c>
      <c r="S76" s="10">
        <f t="shared" si="9"/>
        <v>42457.208333333328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5"/>
        <v>1.5057731958762886</v>
      </c>
      <c r="P77" t="str">
        <f t="shared" si="6"/>
        <v>photography</v>
      </c>
      <c r="Q77" t="str">
        <f t="shared" si="7"/>
        <v>photography books</v>
      </c>
      <c r="R77" s="10">
        <f t="shared" si="8"/>
        <v>43296.208333333328</v>
      </c>
      <c r="S77" s="10">
        <f t="shared" si="9"/>
        <v>43304.208333333328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5"/>
        <v>0.78106590724165992</v>
      </c>
      <c r="P78" t="str">
        <f t="shared" si="6"/>
        <v>theater</v>
      </c>
      <c r="Q78" t="str">
        <f t="shared" si="7"/>
        <v>plays</v>
      </c>
      <c r="R78" s="10">
        <f t="shared" si="8"/>
        <v>42027.25</v>
      </c>
      <c r="S78" s="10">
        <f t="shared" si="9"/>
        <v>42076.208333333328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5"/>
        <v>0.46947368421052632</v>
      </c>
      <c r="P79" t="str">
        <f t="shared" si="6"/>
        <v>film &amp; video</v>
      </c>
      <c r="Q79" t="str">
        <f t="shared" si="7"/>
        <v>animation</v>
      </c>
      <c r="R79" s="10">
        <f t="shared" si="8"/>
        <v>40448.208333333336</v>
      </c>
      <c r="S79" s="10">
        <f t="shared" si="9"/>
        <v>40462.208333333336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5"/>
        <v>3.008</v>
      </c>
      <c r="P80" t="str">
        <f t="shared" si="6"/>
        <v>publishing</v>
      </c>
      <c r="Q80" t="str">
        <f t="shared" si="7"/>
        <v>translations</v>
      </c>
      <c r="R80" s="10">
        <f t="shared" si="8"/>
        <v>43206.208333333328</v>
      </c>
      <c r="S80" s="10">
        <f t="shared" si="9"/>
        <v>43207.208333333328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5"/>
        <v>0.6959861591695502</v>
      </c>
      <c r="P81" t="str">
        <f t="shared" si="6"/>
        <v>theater</v>
      </c>
      <c r="Q81" t="str">
        <f t="shared" si="7"/>
        <v>plays</v>
      </c>
      <c r="R81" s="10">
        <f t="shared" si="8"/>
        <v>43267.208333333328</v>
      </c>
      <c r="S81" s="10">
        <f t="shared" si="9"/>
        <v>43272.208333333328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5"/>
        <v>6.374545454545455</v>
      </c>
      <c r="P82" t="str">
        <f t="shared" si="6"/>
        <v>games</v>
      </c>
      <c r="Q82" t="str">
        <f t="shared" si="7"/>
        <v>video games</v>
      </c>
      <c r="R82" s="10">
        <f t="shared" si="8"/>
        <v>42976.208333333328</v>
      </c>
      <c r="S82" s="10">
        <f t="shared" si="9"/>
        <v>43006.208333333328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5"/>
        <v>2.253392857142857</v>
      </c>
      <c r="P83" t="str">
        <f t="shared" si="6"/>
        <v>music</v>
      </c>
      <c r="Q83" t="str">
        <f t="shared" si="7"/>
        <v>rock</v>
      </c>
      <c r="R83" s="10">
        <f t="shared" si="8"/>
        <v>43062.25</v>
      </c>
      <c r="S83" s="10">
        <f t="shared" si="9"/>
        <v>43087.25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5"/>
        <v>14.973000000000001</v>
      </c>
      <c r="P84" t="str">
        <f t="shared" si="6"/>
        <v>games</v>
      </c>
      <c r="Q84" t="str">
        <f t="shared" si="7"/>
        <v>video games</v>
      </c>
      <c r="R84" s="10">
        <f t="shared" si="8"/>
        <v>43482.25</v>
      </c>
      <c r="S84" s="10">
        <f t="shared" si="9"/>
        <v>43489.25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5"/>
        <v>0.37590225563909774</v>
      </c>
      <c r="P85" t="str">
        <f t="shared" si="6"/>
        <v>music</v>
      </c>
      <c r="Q85" t="str">
        <f t="shared" si="7"/>
        <v>electric music</v>
      </c>
      <c r="R85" s="10">
        <f t="shared" si="8"/>
        <v>42579.208333333328</v>
      </c>
      <c r="S85" s="10">
        <f t="shared" si="9"/>
        <v>42601.208333333328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5"/>
        <v>1.3236942675159236</v>
      </c>
      <c r="P86" t="str">
        <f t="shared" si="6"/>
        <v>technology</v>
      </c>
      <c r="Q86" t="str">
        <f t="shared" si="7"/>
        <v>wearables</v>
      </c>
      <c r="R86" s="10">
        <f t="shared" si="8"/>
        <v>41118.208333333336</v>
      </c>
      <c r="S86" s="10">
        <f t="shared" si="9"/>
        <v>41128.208333333336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5"/>
        <v>1.3122448979591836</v>
      </c>
      <c r="P87" t="str">
        <f t="shared" si="6"/>
        <v>music</v>
      </c>
      <c r="Q87" t="str">
        <f t="shared" si="7"/>
        <v>indie rock</v>
      </c>
      <c r="R87" s="10">
        <f t="shared" si="8"/>
        <v>40797.208333333336</v>
      </c>
      <c r="S87" s="10">
        <f t="shared" si="9"/>
        <v>40805.208333333336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5"/>
        <v>1.6763513513513513</v>
      </c>
      <c r="P88" t="str">
        <f t="shared" si="6"/>
        <v>theater</v>
      </c>
      <c r="Q88" t="str">
        <f t="shared" si="7"/>
        <v>plays</v>
      </c>
      <c r="R88" s="10">
        <f t="shared" si="8"/>
        <v>42128.208333333328</v>
      </c>
      <c r="S88" s="10">
        <f t="shared" si="9"/>
        <v>42141.208333333328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5"/>
        <v>0.6198488664987406</v>
      </c>
      <c r="P89" t="str">
        <f t="shared" si="6"/>
        <v>music</v>
      </c>
      <c r="Q89" t="str">
        <f t="shared" si="7"/>
        <v>rock</v>
      </c>
      <c r="R89" s="10">
        <f t="shared" si="8"/>
        <v>40610.25</v>
      </c>
      <c r="S89" s="10">
        <f t="shared" si="9"/>
        <v>40621.208333333336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5"/>
        <v>2.6074999999999999</v>
      </c>
      <c r="P90" t="str">
        <f t="shared" si="6"/>
        <v>publishing</v>
      </c>
      <c r="Q90" t="str">
        <f t="shared" si="7"/>
        <v>translations</v>
      </c>
      <c r="R90" s="10">
        <f t="shared" si="8"/>
        <v>42110.208333333328</v>
      </c>
      <c r="S90" s="10">
        <f t="shared" si="9"/>
        <v>42132.208333333328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5"/>
        <v>2.5258823529411765</v>
      </c>
      <c r="P91" t="str">
        <f t="shared" si="6"/>
        <v>theater</v>
      </c>
      <c r="Q91" t="str">
        <f t="shared" si="7"/>
        <v>plays</v>
      </c>
      <c r="R91" s="10">
        <f t="shared" si="8"/>
        <v>40283.208333333336</v>
      </c>
      <c r="S91" s="10">
        <f t="shared" si="9"/>
        <v>40285.208333333336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5"/>
        <v>0.7861538461538462</v>
      </c>
      <c r="P92" t="str">
        <f t="shared" si="6"/>
        <v>theater</v>
      </c>
      <c r="Q92" t="str">
        <f t="shared" si="7"/>
        <v>plays</v>
      </c>
      <c r="R92" s="10">
        <f t="shared" si="8"/>
        <v>42425.25</v>
      </c>
      <c r="S92" s="10">
        <f t="shared" si="9"/>
        <v>42425.25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5"/>
        <v>0.48404406999351912</v>
      </c>
      <c r="P93" t="str">
        <f t="shared" si="6"/>
        <v>publishing</v>
      </c>
      <c r="Q93" t="str">
        <f t="shared" si="7"/>
        <v>translations</v>
      </c>
      <c r="R93" s="10">
        <f t="shared" si="8"/>
        <v>42588.208333333328</v>
      </c>
      <c r="S93" s="10">
        <f t="shared" si="9"/>
        <v>42616.208333333328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5"/>
        <v>2.5887500000000001</v>
      </c>
      <c r="P94" t="str">
        <f t="shared" si="6"/>
        <v>games</v>
      </c>
      <c r="Q94" t="str">
        <f t="shared" si="7"/>
        <v>video games</v>
      </c>
      <c r="R94" s="10">
        <f t="shared" si="8"/>
        <v>40352.208333333336</v>
      </c>
      <c r="S94" s="10">
        <f t="shared" si="9"/>
        <v>40353.208333333336</v>
      </c>
    </row>
    <row r="95" spans="1:19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5"/>
        <v>0.60548713235294116</v>
      </c>
      <c r="P95" t="str">
        <f t="shared" si="6"/>
        <v>theater</v>
      </c>
      <c r="Q95" t="str">
        <f t="shared" si="7"/>
        <v>plays</v>
      </c>
      <c r="R95" s="10">
        <f t="shared" si="8"/>
        <v>41202.208333333336</v>
      </c>
      <c r="S95" s="10">
        <f t="shared" si="9"/>
        <v>41206.208333333336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5"/>
        <v>3.036896551724138</v>
      </c>
      <c r="P96" t="str">
        <f t="shared" si="6"/>
        <v>technology</v>
      </c>
      <c r="Q96" t="str">
        <f t="shared" si="7"/>
        <v>web</v>
      </c>
      <c r="R96" s="10">
        <f t="shared" si="8"/>
        <v>43562.208333333328</v>
      </c>
      <c r="S96" s="10">
        <f t="shared" si="9"/>
        <v>43573.208333333328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5"/>
        <v>1.1299999999999999</v>
      </c>
      <c r="P97" t="str">
        <f t="shared" si="6"/>
        <v>film &amp; video</v>
      </c>
      <c r="Q97" t="str">
        <f t="shared" si="7"/>
        <v>documentary</v>
      </c>
      <c r="R97" s="10">
        <f t="shared" si="8"/>
        <v>43752.208333333328</v>
      </c>
      <c r="S97" s="10">
        <f t="shared" si="9"/>
        <v>43759.208333333328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5"/>
        <v>2.1737876614060259</v>
      </c>
      <c r="P98" t="str">
        <f t="shared" si="6"/>
        <v>theater</v>
      </c>
      <c r="Q98" t="str">
        <f t="shared" si="7"/>
        <v>plays</v>
      </c>
      <c r="R98" s="10">
        <f t="shared" si="8"/>
        <v>40612.25</v>
      </c>
      <c r="S98" s="10">
        <f t="shared" si="9"/>
        <v>40625.208333333336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5"/>
        <v>9.2669230769230762</v>
      </c>
      <c r="P99" t="str">
        <f t="shared" si="6"/>
        <v>food</v>
      </c>
      <c r="Q99" t="str">
        <f t="shared" si="7"/>
        <v>food trucks</v>
      </c>
      <c r="R99" s="10">
        <f t="shared" si="8"/>
        <v>42180.208333333328</v>
      </c>
      <c r="S99" s="10">
        <f t="shared" si="9"/>
        <v>42234.208333333328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5"/>
        <v>0.33692229038854804</v>
      </c>
      <c r="P100" t="str">
        <f t="shared" si="6"/>
        <v>games</v>
      </c>
      <c r="Q100" t="str">
        <f t="shared" si="7"/>
        <v>video games</v>
      </c>
      <c r="R100" s="10">
        <f t="shared" si="8"/>
        <v>42212.208333333328</v>
      </c>
      <c r="S100" s="10">
        <f t="shared" si="9"/>
        <v>42216.208333333328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5"/>
        <v>1.9672368421052631</v>
      </c>
      <c r="P101" t="str">
        <f t="shared" si="6"/>
        <v>theater</v>
      </c>
      <c r="Q101" t="str">
        <f t="shared" si="7"/>
        <v>plays</v>
      </c>
      <c r="R101" s="10">
        <f t="shared" si="8"/>
        <v>41968.25</v>
      </c>
      <c r="S101" s="10">
        <f t="shared" si="9"/>
        <v>41997.25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5"/>
        <v>0.01</v>
      </c>
      <c r="P102" t="str">
        <f t="shared" si="6"/>
        <v>theater</v>
      </c>
      <c r="Q102" t="str">
        <f t="shared" si="7"/>
        <v>plays</v>
      </c>
      <c r="R102" s="10">
        <f t="shared" si="8"/>
        <v>40835.208333333336</v>
      </c>
      <c r="S102" s="10">
        <f t="shared" si="9"/>
        <v>40853.208333333336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5"/>
        <v>10.214444444444444</v>
      </c>
      <c r="P103" t="str">
        <f t="shared" si="6"/>
        <v>music</v>
      </c>
      <c r="Q103" t="str">
        <f t="shared" si="7"/>
        <v>electric music</v>
      </c>
      <c r="R103" s="10">
        <f t="shared" si="8"/>
        <v>42056.25</v>
      </c>
      <c r="S103" s="10">
        <f t="shared" si="9"/>
        <v>42063.25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5"/>
        <v>2.8167567567567566</v>
      </c>
      <c r="P104" t="str">
        <f t="shared" si="6"/>
        <v>technology</v>
      </c>
      <c r="Q104" t="str">
        <f t="shared" si="7"/>
        <v>wearables</v>
      </c>
      <c r="R104" s="10">
        <f t="shared" si="8"/>
        <v>43234.208333333328</v>
      </c>
      <c r="S104" s="10">
        <f t="shared" si="9"/>
        <v>43241.208333333328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5"/>
        <v>0.24610000000000001</v>
      </c>
      <c r="P105" t="str">
        <f t="shared" si="6"/>
        <v>music</v>
      </c>
      <c r="Q105" t="str">
        <f t="shared" si="7"/>
        <v>electric music</v>
      </c>
      <c r="R105" s="10">
        <f t="shared" si="8"/>
        <v>40475.208333333336</v>
      </c>
      <c r="S105" s="10">
        <f t="shared" si="9"/>
        <v>40484.208333333336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5"/>
        <v>1.4314010067114094</v>
      </c>
      <c r="P106" t="str">
        <f t="shared" si="6"/>
        <v>music</v>
      </c>
      <c r="Q106" t="str">
        <f t="shared" si="7"/>
        <v>indie rock</v>
      </c>
      <c r="R106" s="10">
        <f t="shared" si="8"/>
        <v>42878.208333333328</v>
      </c>
      <c r="S106" s="10">
        <f t="shared" si="9"/>
        <v>42879.208333333328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5"/>
        <v>1.4454411764705883</v>
      </c>
      <c r="P107" t="str">
        <f t="shared" si="6"/>
        <v>technology</v>
      </c>
      <c r="Q107" t="str">
        <f t="shared" si="7"/>
        <v>web</v>
      </c>
      <c r="R107" s="10">
        <f t="shared" si="8"/>
        <v>41366.208333333336</v>
      </c>
      <c r="S107" s="10">
        <f t="shared" si="9"/>
        <v>41384.208333333336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5"/>
        <v>3.5912820512820511</v>
      </c>
      <c r="P108" t="str">
        <f t="shared" si="6"/>
        <v>theater</v>
      </c>
      <c r="Q108" t="str">
        <f t="shared" si="7"/>
        <v>plays</v>
      </c>
      <c r="R108" s="10">
        <f t="shared" si="8"/>
        <v>43716.208333333328</v>
      </c>
      <c r="S108" s="10">
        <f t="shared" si="9"/>
        <v>43721.208333333328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5"/>
        <v>1.8648571428571428</v>
      </c>
      <c r="P109" t="str">
        <f t="shared" si="6"/>
        <v>theater</v>
      </c>
      <c r="Q109" t="str">
        <f t="shared" si="7"/>
        <v>plays</v>
      </c>
      <c r="R109" s="10">
        <f t="shared" si="8"/>
        <v>43213.208333333328</v>
      </c>
      <c r="S109" s="10">
        <f t="shared" si="9"/>
        <v>43230.208333333328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5"/>
        <v>5.9526666666666666</v>
      </c>
      <c r="P110" t="str">
        <f t="shared" si="6"/>
        <v>film &amp; video</v>
      </c>
      <c r="Q110" t="str">
        <f t="shared" si="7"/>
        <v>documentary</v>
      </c>
      <c r="R110" s="10">
        <f t="shared" si="8"/>
        <v>41005.208333333336</v>
      </c>
      <c r="S110" s="10">
        <f t="shared" si="9"/>
        <v>41042.208333333336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5"/>
        <v>0.5921153846153846</v>
      </c>
      <c r="P111" t="str">
        <f t="shared" si="6"/>
        <v>film &amp; video</v>
      </c>
      <c r="Q111" t="str">
        <f t="shared" si="7"/>
        <v>television</v>
      </c>
      <c r="R111" s="10">
        <f t="shared" si="8"/>
        <v>41651.25</v>
      </c>
      <c r="S111" s="10">
        <f t="shared" si="9"/>
        <v>41653.25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5"/>
        <v>0.14962780898876404</v>
      </c>
      <c r="P112" t="str">
        <f t="shared" si="6"/>
        <v>food</v>
      </c>
      <c r="Q112" t="str">
        <f t="shared" si="7"/>
        <v>food trucks</v>
      </c>
      <c r="R112" s="10">
        <f t="shared" si="8"/>
        <v>43354.208333333328</v>
      </c>
      <c r="S112" s="10">
        <f t="shared" si="9"/>
        <v>43373.208333333328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5"/>
        <v>1.1995602605863191</v>
      </c>
      <c r="P113" t="str">
        <f t="shared" si="6"/>
        <v>publishing</v>
      </c>
      <c r="Q113" t="str">
        <f t="shared" si="7"/>
        <v>radio &amp; podcasts</v>
      </c>
      <c r="R113" s="10">
        <f t="shared" si="8"/>
        <v>41174.208333333336</v>
      </c>
      <c r="S113" s="10">
        <f t="shared" si="9"/>
        <v>41180.208333333336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5"/>
        <v>2.6882978723404256</v>
      </c>
      <c r="P114" t="str">
        <f t="shared" si="6"/>
        <v>technology</v>
      </c>
      <c r="Q114" t="str">
        <f t="shared" si="7"/>
        <v>web</v>
      </c>
      <c r="R114" s="10">
        <f t="shared" si="8"/>
        <v>41875.208333333336</v>
      </c>
      <c r="S114" s="10">
        <f t="shared" si="9"/>
        <v>41890.208333333336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5"/>
        <v>3.7687878787878786</v>
      </c>
      <c r="P115" t="str">
        <f t="shared" si="6"/>
        <v>food</v>
      </c>
      <c r="Q115" t="str">
        <f t="shared" si="7"/>
        <v>food trucks</v>
      </c>
      <c r="R115" s="10">
        <f t="shared" si="8"/>
        <v>42990.208333333328</v>
      </c>
      <c r="S115" s="10">
        <f t="shared" si="9"/>
        <v>42997.208333333328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5"/>
        <v>7.2715789473684209</v>
      </c>
      <c r="P116" t="str">
        <f t="shared" si="6"/>
        <v>technology</v>
      </c>
      <c r="Q116" t="str">
        <f t="shared" si="7"/>
        <v>wearables</v>
      </c>
      <c r="R116" s="10">
        <f t="shared" si="8"/>
        <v>43564.208333333328</v>
      </c>
      <c r="S116" s="10">
        <f t="shared" si="9"/>
        <v>43565.208333333328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5"/>
        <v>0.87211757648470301</v>
      </c>
      <c r="P117" t="str">
        <f t="shared" si="6"/>
        <v>publishing</v>
      </c>
      <c r="Q117" t="str">
        <f t="shared" si="7"/>
        <v>fiction</v>
      </c>
      <c r="R117" s="10">
        <f t="shared" si="8"/>
        <v>43056.25</v>
      </c>
      <c r="S117" s="10">
        <f t="shared" si="9"/>
        <v>43091.25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5"/>
        <v>0.88</v>
      </c>
      <c r="P118" t="str">
        <f t="shared" si="6"/>
        <v>theater</v>
      </c>
      <c r="Q118" t="str">
        <f t="shared" si="7"/>
        <v>plays</v>
      </c>
      <c r="R118" s="10">
        <f t="shared" si="8"/>
        <v>42265.208333333328</v>
      </c>
      <c r="S118" s="10">
        <f t="shared" si="9"/>
        <v>42266.208333333328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5"/>
        <v>1.7393877551020409</v>
      </c>
      <c r="P119" t="str">
        <f t="shared" si="6"/>
        <v>film &amp; video</v>
      </c>
      <c r="Q119" t="str">
        <f t="shared" si="7"/>
        <v>television</v>
      </c>
      <c r="R119" s="10">
        <f t="shared" si="8"/>
        <v>40808.208333333336</v>
      </c>
      <c r="S119" s="10">
        <f t="shared" si="9"/>
        <v>40814.208333333336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5"/>
        <v>1.1761111111111111</v>
      </c>
      <c r="P120" t="str">
        <f t="shared" si="6"/>
        <v>photography</v>
      </c>
      <c r="Q120" t="str">
        <f t="shared" si="7"/>
        <v>photography books</v>
      </c>
      <c r="R120" s="10">
        <f t="shared" si="8"/>
        <v>41665.25</v>
      </c>
      <c r="S120" s="10">
        <f t="shared" si="9"/>
        <v>41671.25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5"/>
        <v>2.1496</v>
      </c>
      <c r="P121" t="str">
        <f t="shared" si="6"/>
        <v>film &amp; video</v>
      </c>
      <c r="Q121" t="str">
        <f t="shared" si="7"/>
        <v>documentary</v>
      </c>
      <c r="R121" s="10">
        <f t="shared" si="8"/>
        <v>41806.208333333336</v>
      </c>
      <c r="S121" s="10">
        <f t="shared" si="9"/>
        <v>41823.208333333336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5"/>
        <v>1.4949667110519307</v>
      </c>
      <c r="P122" t="str">
        <f t="shared" si="6"/>
        <v>games</v>
      </c>
      <c r="Q122" t="str">
        <f t="shared" si="7"/>
        <v>mobile games</v>
      </c>
      <c r="R122" s="10">
        <f t="shared" si="8"/>
        <v>42111.208333333328</v>
      </c>
      <c r="S122" s="10">
        <f t="shared" si="9"/>
        <v>42115.208333333328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5"/>
        <v>2.1933995584988963</v>
      </c>
      <c r="P123" t="str">
        <f t="shared" si="6"/>
        <v>games</v>
      </c>
      <c r="Q123" t="str">
        <f t="shared" si="7"/>
        <v>video games</v>
      </c>
      <c r="R123" s="10">
        <f t="shared" si="8"/>
        <v>41917.208333333336</v>
      </c>
      <c r="S123" s="10">
        <f t="shared" si="9"/>
        <v>41930.208333333336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5"/>
        <v>0.64367690058479532</v>
      </c>
      <c r="P124" t="str">
        <f t="shared" si="6"/>
        <v>publishing</v>
      </c>
      <c r="Q124" t="str">
        <f t="shared" si="7"/>
        <v>fiction</v>
      </c>
      <c r="R124" s="10">
        <f t="shared" si="8"/>
        <v>41970.25</v>
      </c>
      <c r="S124" s="10">
        <f t="shared" si="9"/>
        <v>41997.25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5"/>
        <v>0.18622397298818233</v>
      </c>
      <c r="P125" t="str">
        <f t="shared" si="6"/>
        <v>theater</v>
      </c>
      <c r="Q125" t="str">
        <f t="shared" si="7"/>
        <v>plays</v>
      </c>
      <c r="R125" s="10">
        <f t="shared" si="8"/>
        <v>42332.25</v>
      </c>
      <c r="S125" s="10">
        <f t="shared" si="9"/>
        <v>42335.25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5"/>
        <v>3.6776923076923076</v>
      </c>
      <c r="P126" t="str">
        <f t="shared" si="6"/>
        <v>photography</v>
      </c>
      <c r="Q126" t="str">
        <f t="shared" si="7"/>
        <v>photography books</v>
      </c>
      <c r="R126" s="10">
        <f t="shared" si="8"/>
        <v>43598.208333333328</v>
      </c>
      <c r="S126" s="10">
        <f t="shared" si="9"/>
        <v>43651.208333333328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5"/>
        <v>1.5990566037735849</v>
      </c>
      <c r="P127" t="str">
        <f t="shared" si="6"/>
        <v>theater</v>
      </c>
      <c r="Q127" t="str">
        <f t="shared" si="7"/>
        <v>plays</v>
      </c>
      <c r="R127" s="10">
        <f t="shared" si="8"/>
        <v>43362.208333333328</v>
      </c>
      <c r="S127" s="10">
        <f t="shared" si="9"/>
        <v>43366.208333333328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5"/>
        <v>0.38633185349611543</v>
      </c>
      <c r="P128" t="str">
        <f t="shared" si="6"/>
        <v>theater</v>
      </c>
      <c r="Q128" t="str">
        <f t="shared" si="7"/>
        <v>plays</v>
      </c>
      <c r="R128" s="10">
        <f t="shared" si="8"/>
        <v>42596.208333333328</v>
      </c>
      <c r="S128" s="10">
        <f t="shared" si="9"/>
        <v>42624.208333333328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5"/>
        <v>0.51421511627906979</v>
      </c>
      <c r="P129" t="str">
        <f t="shared" si="6"/>
        <v>theater</v>
      </c>
      <c r="Q129" t="str">
        <f t="shared" si="7"/>
        <v>plays</v>
      </c>
      <c r="R129" s="10">
        <f t="shared" si="8"/>
        <v>40310.208333333336</v>
      </c>
      <c r="S129" s="10">
        <f t="shared" si="9"/>
        <v>40313.208333333336</v>
      </c>
    </row>
    <row r="130" spans="1:19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5"/>
        <v>0.60334277620396604</v>
      </c>
      <c r="P130" t="str">
        <f t="shared" si="6"/>
        <v>music</v>
      </c>
      <c r="Q130" t="str">
        <f t="shared" si="7"/>
        <v>rock</v>
      </c>
      <c r="R130" s="10">
        <f t="shared" si="8"/>
        <v>40417.208333333336</v>
      </c>
      <c r="S130" s="10">
        <f t="shared" si="9"/>
        <v>40430.208333333336</v>
      </c>
    </row>
    <row r="131" spans="1:19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0">E131/D131</f>
        <v>3.2026936026936029E-2</v>
      </c>
      <c r="P131" t="str">
        <f t="shared" ref="P131:P194" si="11">LEFT(N131,FIND("/",N131)-1)</f>
        <v>food</v>
      </c>
      <c r="Q131" t="str">
        <f t="shared" ref="Q131:Q194" si="12">MID(N131,FIND("/",N131)+1,LEN(N131))</f>
        <v>food trucks</v>
      </c>
      <c r="R131" s="10">
        <f t="shared" ref="R131:R194" si="13">(((J131/60)/60)/24)+DATE(1970,1,1)</f>
        <v>42038.25</v>
      </c>
      <c r="S131" s="10">
        <f t="shared" ref="S131:S194" si="14">(((K131/60)/60)/24)+DATE(1970,1,1)</f>
        <v>42063.25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0"/>
        <v>1.5546875</v>
      </c>
      <c r="P132" t="str">
        <f t="shared" si="11"/>
        <v>film &amp; video</v>
      </c>
      <c r="Q132" t="str">
        <f t="shared" si="12"/>
        <v>drama</v>
      </c>
      <c r="R132" s="10">
        <f t="shared" si="13"/>
        <v>40842.208333333336</v>
      </c>
      <c r="S132" s="10">
        <f t="shared" si="14"/>
        <v>40858.25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1.0085974499089254</v>
      </c>
      <c r="P133" t="str">
        <f t="shared" si="11"/>
        <v>technology</v>
      </c>
      <c r="Q133" t="str">
        <f t="shared" si="12"/>
        <v>web</v>
      </c>
      <c r="R133" s="10">
        <f t="shared" si="13"/>
        <v>41607.25</v>
      </c>
      <c r="S133" s="10">
        <f t="shared" si="14"/>
        <v>41620.25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1.1618181818181819</v>
      </c>
      <c r="P134" t="str">
        <f t="shared" si="11"/>
        <v>theater</v>
      </c>
      <c r="Q134" t="str">
        <f t="shared" si="12"/>
        <v>plays</v>
      </c>
      <c r="R134" s="10">
        <f t="shared" si="13"/>
        <v>43112.25</v>
      </c>
      <c r="S134" s="10">
        <f t="shared" si="14"/>
        <v>43128.25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3.1077777777777778</v>
      </c>
      <c r="P135" t="str">
        <f t="shared" si="11"/>
        <v>music</v>
      </c>
      <c r="Q135" t="str">
        <f t="shared" si="12"/>
        <v>world music</v>
      </c>
      <c r="R135" s="10">
        <f t="shared" si="13"/>
        <v>40767.208333333336</v>
      </c>
      <c r="S135" s="10">
        <f t="shared" si="14"/>
        <v>40789.208333333336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0.89736683417085428</v>
      </c>
      <c r="P136" t="str">
        <f t="shared" si="11"/>
        <v>film &amp; video</v>
      </c>
      <c r="Q136" t="str">
        <f t="shared" si="12"/>
        <v>documentary</v>
      </c>
      <c r="R136" s="10">
        <f t="shared" si="13"/>
        <v>40713.208333333336</v>
      </c>
      <c r="S136" s="10">
        <f t="shared" si="14"/>
        <v>40762.208333333336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0.71272727272727276</v>
      </c>
      <c r="P137" t="str">
        <f t="shared" si="11"/>
        <v>theater</v>
      </c>
      <c r="Q137" t="str">
        <f t="shared" si="12"/>
        <v>plays</v>
      </c>
      <c r="R137" s="10">
        <f t="shared" si="13"/>
        <v>41340.25</v>
      </c>
      <c r="S137" s="10">
        <f t="shared" si="14"/>
        <v>41345.208333333336</v>
      </c>
    </row>
    <row r="138" spans="1:19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3.2862318840579711E-2</v>
      </c>
      <c r="P138" t="str">
        <f t="shared" si="11"/>
        <v>film &amp; video</v>
      </c>
      <c r="Q138" t="str">
        <f t="shared" si="12"/>
        <v>drama</v>
      </c>
      <c r="R138" s="10">
        <f t="shared" si="13"/>
        <v>41797.208333333336</v>
      </c>
      <c r="S138" s="10">
        <f t="shared" si="14"/>
        <v>41809.208333333336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2.617777777777778</v>
      </c>
      <c r="P139" t="str">
        <f t="shared" si="11"/>
        <v>publishing</v>
      </c>
      <c r="Q139" t="str">
        <f t="shared" si="12"/>
        <v>nonfiction</v>
      </c>
      <c r="R139" s="10">
        <f t="shared" si="13"/>
        <v>40457.208333333336</v>
      </c>
      <c r="S139" s="10">
        <f t="shared" si="14"/>
        <v>40463.208333333336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0.96</v>
      </c>
      <c r="P140" t="str">
        <f t="shared" si="11"/>
        <v>games</v>
      </c>
      <c r="Q140" t="str">
        <f t="shared" si="12"/>
        <v>mobile games</v>
      </c>
      <c r="R140" s="10">
        <f t="shared" si="13"/>
        <v>41180.208333333336</v>
      </c>
      <c r="S140" s="10">
        <f t="shared" si="14"/>
        <v>41186.208333333336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0.20896851248642778</v>
      </c>
      <c r="P141" t="str">
        <f t="shared" si="11"/>
        <v>technology</v>
      </c>
      <c r="Q141" t="str">
        <f t="shared" si="12"/>
        <v>wearables</v>
      </c>
      <c r="R141" s="10">
        <f t="shared" si="13"/>
        <v>42115.208333333328</v>
      </c>
      <c r="S141" s="10">
        <f t="shared" si="14"/>
        <v>42131.208333333328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2.2316363636363636</v>
      </c>
      <c r="P142" t="str">
        <f t="shared" si="11"/>
        <v>film &amp; video</v>
      </c>
      <c r="Q142" t="str">
        <f t="shared" si="12"/>
        <v>documentary</v>
      </c>
      <c r="R142" s="10">
        <f t="shared" si="13"/>
        <v>43156.25</v>
      </c>
      <c r="S142" s="10">
        <f t="shared" si="14"/>
        <v>43161.25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1.0159097978227061</v>
      </c>
      <c r="P143" t="str">
        <f t="shared" si="11"/>
        <v>technology</v>
      </c>
      <c r="Q143" t="str">
        <f t="shared" si="12"/>
        <v>web</v>
      </c>
      <c r="R143" s="10">
        <f t="shared" si="13"/>
        <v>42167.208333333328</v>
      </c>
      <c r="S143" s="10">
        <f t="shared" si="14"/>
        <v>42173.208333333328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2.3003999999999998</v>
      </c>
      <c r="P144" t="str">
        <f t="shared" si="11"/>
        <v>technology</v>
      </c>
      <c r="Q144" t="str">
        <f t="shared" si="12"/>
        <v>web</v>
      </c>
      <c r="R144" s="10">
        <f t="shared" si="13"/>
        <v>41005.208333333336</v>
      </c>
      <c r="S144" s="10">
        <f t="shared" si="14"/>
        <v>41046.208333333336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1.355925925925926</v>
      </c>
      <c r="P145" t="str">
        <f t="shared" si="11"/>
        <v>music</v>
      </c>
      <c r="Q145" t="str">
        <f t="shared" si="12"/>
        <v>indie rock</v>
      </c>
      <c r="R145" s="10">
        <f t="shared" si="13"/>
        <v>40357.208333333336</v>
      </c>
      <c r="S145" s="10">
        <f t="shared" si="14"/>
        <v>40377.208333333336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1.2909999999999999</v>
      </c>
      <c r="P146" t="str">
        <f t="shared" si="11"/>
        <v>theater</v>
      </c>
      <c r="Q146" t="str">
        <f t="shared" si="12"/>
        <v>plays</v>
      </c>
      <c r="R146" s="10">
        <f t="shared" si="13"/>
        <v>43633.208333333328</v>
      </c>
      <c r="S146" s="10">
        <f t="shared" si="14"/>
        <v>43641.208333333328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2.3651200000000001</v>
      </c>
      <c r="P147" t="str">
        <f t="shared" si="11"/>
        <v>technology</v>
      </c>
      <c r="Q147" t="str">
        <f t="shared" si="12"/>
        <v>wearables</v>
      </c>
      <c r="R147" s="10">
        <f t="shared" si="13"/>
        <v>41889.208333333336</v>
      </c>
      <c r="S147" s="10">
        <f t="shared" si="14"/>
        <v>41894.208333333336</v>
      </c>
    </row>
    <row r="148" spans="1:19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0.17249999999999999</v>
      </c>
      <c r="P148" t="str">
        <f t="shared" si="11"/>
        <v>theater</v>
      </c>
      <c r="Q148" t="str">
        <f t="shared" si="12"/>
        <v>plays</v>
      </c>
      <c r="R148" s="10">
        <f t="shared" si="13"/>
        <v>40855.25</v>
      </c>
      <c r="S148" s="10">
        <f t="shared" si="14"/>
        <v>40875.25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1.1249397590361445</v>
      </c>
      <c r="P149" t="str">
        <f t="shared" si="11"/>
        <v>theater</v>
      </c>
      <c r="Q149" t="str">
        <f t="shared" si="12"/>
        <v>plays</v>
      </c>
      <c r="R149" s="10">
        <f t="shared" si="13"/>
        <v>42534.208333333328</v>
      </c>
      <c r="S149" s="10">
        <f t="shared" si="14"/>
        <v>42540.208333333328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1.2102150537634409</v>
      </c>
      <c r="P150" t="str">
        <f t="shared" si="11"/>
        <v>technology</v>
      </c>
      <c r="Q150" t="str">
        <f t="shared" si="12"/>
        <v>wearables</v>
      </c>
      <c r="R150" s="10">
        <f t="shared" si="13"/>
        <v>42941.208333333328</v>
      </c>
      <c r="S150" s="10">
        <f t="shared" si="14"/>
        <v>42950.208333333328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2.1987096774193549</v>
      </c>
      <c r="P151" t="str">
        <f t="shared" si="11"/>
        <v>music</v>
      </c>
      <c r="Q151" t="str">
        <f t="shared" si="12"/>
        <v>indie rock</v>
      </c>
      <c r="R151" s="10">
        <f t="shared" si="13"/>
        <v>41275.25</v>
      </c>
      <c r="S151" s="10">
        <f t="shared" si="14"/>
        <v>41327.25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0.01</v>
      </c>
      <c r="P152" t="str">
        <f t="shared" si="11"/>
        <v>music</v>
      </c>
      <c r="Q152" t="str">
        <f t="shared" si="12"/>
        <v>rock</v>
      </c>
      <c r="R152" s="10">
        <f t="shared" si="13"/>
        <v>43450.25</v>
      </c>
      <c r="S152" s="10">
        <f t="shared" si="14"/>
        <v>43451.25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0.64166909620991253</v>
      </c>
      <c r="P153" t="str">
        <f t="shared" si="11"/>
        <v>music</v>
      </c>
      <c r="Q153" t="str">
        <f t="shared" si="12"/>
        <v>electric music</v>
      </c>
      <c r="R153" s="10">
        <f t="shared" si="13"/>
        <v>41799.208333333336</v>
      </c>
      <c r="S153" s="10">
        <f t="shared" si="14"/>
        <v>41850.208333333336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4.2306746987951804</v>
      </c>
      <c r="P154" t="str">
        <f t="shared" si="11"/>
        <v>music</v>
      </c>
      <c r="Q154" t="str">
        <f t="shared" si="12"/>
        <v>indie rock</v>
      </c>
      <c r="R154" s="10">
        <f t="shared" si="13"/>
        <v>42783.25</v>
      </c>
      <c r="S154" s="10">
        <f t="shared" si="14"/>
        <v>42790.25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0.92984160506863778</v>
      </c>
      <c r="P155" t="str">
        <f t="shared" si="11"/>
        <v>theater</v>
      </c>
      <c r="Q155" t="str">
        <f t="shared" si="12"/>
        <v>plays</v>
      </c>
      <c r="R155" s="10">
        <f t="shared" si="13"/>
        <v>41201.208333333336</v>
      </c>
      <c r="S155" s="10">
        <f t="shared" si="14"/>
        <v>41207.208333333336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0.58756567425569173</v>
      </c>
      <c r="P156" t="str">
        <f t="shared" si="11"/>
        <v>music</v>
      </c>
      <c r="Q156" t="str">
        <f t="shared" si="12"/>
        <v>indie rock</v>
      </c>
      <c r="R156" s="10">
        <f t="shared" si="13"/>
        <v>42502.208333333328</v>
      </c>
      <c r="S156" s="10">
        <f t="shared" si="14"/>
        <v>42525.208333333328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0.65022222222222226</v>
      </c>
      <c r="P157" t="str">
        <f t="shared" si="11"/>
        <v>theater</v>
      </c>
      <c r="Q157" t="str">
        <f t="shared" si="12"/>
        <v>plays</v>
      </c>
      <c r="R157" s="10">
        <f t="shared" si="13"/>
        <v>40262.208333333336</v>
      </c>
      <c r="S157" s="10">
        <f t="shared" si="14"/>
        <v>40277.208333333336</v>
      </c>
    </row>
    <row r="158" spans="1:19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0.73939560439560437</v>
      </c>
      <c r="P158" t="str">
        <f t="shared" si="11"/>
        <v>music</v>
      </c>
      <c r="Q158" t="str">
        <f t="shared" si="12"/>
        <v>rock</v>
      </c>
      <c r="R158" s="10">
        <f t="shared" si="13"/>
        <v>43743.208333333328</v>
      </c>
      <c r="S158" s="10">
        <f t="shared" si="14"/>
        <v>43767.208333333328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0.52666666666666662</v>
      </c>
      <c r="P159" t="str">
        <f t="shared" si="11"/>
        <v>photography</v>
      </c>
      <c r="Q159" t="str">
        <f t="shared" si="12"/>
        <v>photography books</v>
      </c>
      <c r="R159" s="10">
        <f t="shared" si="13"/>
        <v>41638.25</v>
      </c>
      <c r="S159" s="10">
        <f t="shared" si="14"/>
        <v>41650.25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2.2095238095238097</v>
      </c>
      <c r="P160" t="str">
        <f t="shared" si="11"/>
        <v>music</v>
      </c>
      <c r="Q160" t="str">
        <f t="shared" si="12"/>
        <v>rock</v>
      </c>
      <c r="R160" s="10">
        <f t="shared" si="13"/>
        <v>42346.25</v>
      </c>
      <c r="S160" s="10">
        <f t="shared" si="14"/>
        <v>42347.25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1.0001150627615063</v>
      </c>
      <c r="P161" t="str">
        <f t="shared" si="11"/>
        <v>theater</v>
      </c>
      <c r="Q161" t="str">
        <f t="shared" si="12"/>
        <v>plays</v>
      </c>
      <c r="R161" s="10">
        <f t="shared" si="13"/>
        <v>43551.208333333328</v>
      </c>
      <c r="S161" s="10">
        <f t="shared" si="14"/>
        <v>43569.208333333328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1.6231249999999999</v>
      </c>
      <c r="P162" t="str">
        <f t="shared" si="11"/>
        <v>technology</v>
      </c>
      <c r="Q162" t="str">
        <f t="shared" si="12"/>
        <v>wearables</v>
      </c>
      <c r="R162" s="10">
        <f t="shared" si="13"/>
        <v>43582.208333333328</v>
      </c>
      <c r="S162" s="10">
        <f t="shared" si="14"/>
        <v>43598.208333333328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0.78181818181818186</v>
      </c>
      <c r="P163" t="str">
        <f t="shared" si="11"/>
        <v>technology</v>
      </c>
      <c r="Q163" t="str">
        <f t="shared" si="12"/>
        <v>web</v>
      </c>
      <c r="R163" s="10">
        <f t="shared" si="13"/>
        <v>42270.208333333328</v>
      </c>
      <c r="S163" s="10">
        <f t="shared" si="14"/>
        <v>42276.208333333328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1.4973770491803278</v>
      </c>
      <c r="P164" t="str">
        <f t="shared" si="11"/>
        <v>music</v>
      </c>
      <c r="Q164" t="str">
        <f t="shared" si="12"/>
        <v>rock</v>
      </c>
      <c r="R164" s="10">
        <f t="shared" si="13"/>
        <v>43442.25</v>
      </c>
      <c r="S164" s="10">
        <f t="shared" si="14"/>
        <v>43472.25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2.5325714285714285</v>
      </c>
      <c r="P165" t="str">
        <f t="shared" si="11"/>
        <v>photography</v>
      </c>
      <c r="Q165" t="str">
        <f t="shared" si="12"/>
        <v>photography books</v>
      </c>
      <c r="R165" s="10">
        <f t="shared" si="13"/>
        <v>43028.208333333328</v>
      </c>
      <c r="S165" s="10">
        <f t="shared" si="14"/>
        <v>43077.25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1.0016943521594683</v>
      </c>
      <c r="P166" t="str">
        <f t="shared" si="11"/>
        <v>theater</v>
      </c>
      <c r="Q166" t="str">
        <f t="shared" si="12"/>
        <v>plays</v>
      </c>
      <c r="R166" s="10">
        <f t="shared" si="13"/>
        <v>43016.208333333328</v>
      </c>
      <c r="S166" s="10">
        <f t="shared" si="14"/>
        <v>43017.208333333328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1.2199004424778761</v>
      </c>
      <c r="P167" t="str">
        <f t="shared" si="11"/>
        <v>technology</v>
      </c>
      <c r="Q167" t="str">
        <f t="shared" si="12"/>
        <v>web</v>
      </c>
      <c r="R167" s="10">
        <f t="shared" si="13"/>
        <v>42948.208333333328</v>
      </c>
      <c r="S167" s="10">
        <f t="shared" si="14"/>
        <v>42980.208333333328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1.3713265306122449</v>
      </c>
      <c r="P168" t="str">
        <f t="shared" si="11"/>
        <v>photography</v>
      </c>
      <c r="Q168" t="str">
        <f t="shared" si="12"/>
        <v>photography books</v>
      </c>
      <c r="R168" s="10">
        <f t="shared" si="13"/>
        <v>40534.25</v>
      </c>
      <c r="S168" s="10">
        <f t="shared" si="14"/>
        <v>40538.25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4.155384615384615</v>
      </c>
      <c r="P169" t="str">
        <f t="shared" si="11"/>
        <v>theater</v>
      </c>
      <c r="Q169" t="str">
        <f t="shared" si="12"/>
        <v>plays</v>
      </c>
      <c r="R169" s="10">
        <f t="shared" si="13"/>
        <v>41435.208333333336</v>
      </c>
      <c r="S169" s="10">
        <f t="shared" si="14"/>
        <v>41445.208333333336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0.3130913348946136</v>
      </c>
      <c r="P170" t="str">
        <f t="shared" si="11"/>
        <v>music</v>
      </c>
      <c r="Q170" t="str">
        <f t="shared" si="12"/>
        <v>indie rock</v>
      </c>
      <c r="R170" s="10">
        <f t="shared" si="13"/>
        <v>43518.25</v>
      </c>
      <c r="S170" s="10">
        <f t="shared" si="14"/>
        <v>43541.208333333328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4.240815450643777</v>
      </c>
      <c r="P171" t="str">
        <f t="shared" si="11"/>
        <v>film &amp; video</v>
      </c>
      <c r="Q171" t="str">
        <f t="shared" si="12"/>
        <v>shorts</v>
      </c>
      <c r="R171" s="10">
        <f t="shared" si="13"/>
        <v>41077.208333333336</v>
      </c>
      <c r="S171" s="10">
        <f t="shared" si="14"/>
        <v>41105.208333333336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2.9388623072833599E-2</v>
      </c>
      <c r="P172" t="str">
        <f t="shared" si="11"/>
        <v>music</v>
      </c>
      <c r="Q172" t="str">
        <f t="shared" si="12"/>
        <v>indie rock</v>
      </c>
      <c r="R172" s="10">
        <f t="shared" si="13"/>
        <v>42950.208333333328</v>
      </c>
      <c r="S172" s="10">
        <f t="shared" si="14"/>
        <v>42957.208333333328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0.1063265306122449</v>
      </c>
      <c r="P173" t="str">
        <f t="shared" si="11"/>
        <v>publishing</v>
      </c>
      <c r="Q173" t="str">
        <f t="shared" si="12"/>
        <v>translations</v>
      </c>
      <c r="R173" s="10">
        <f t="shared" si="13"/>
        <v>41718.208333333336</v>
      </c>
      <c r="S173" s="10">
        <f t="shared" si="14"/>
        <v>41740.208333333336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0.82874999999999999</v>
      </c>
      <c r="P174" t="str">
        <f t="shared" si="11"/>
        <v>film &amp; video</v>
      </c>
      <c r="Q174" t="str">
        <f t="shared" si="12"/>
        <v>documentary</v>
      </c>
      <c r="R174" s="10">
        <f t="shared" si="13"/>
        <v>41839.208333333336</v>
      </c>
      <c r="S174" s="10">
        <f t="shared" si="14"/>
        <v>41854.208333333336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1.6301447776628748</v>
      </c>
      <c r="P175" t="str">
        <f t="shared" si="11"/>
        <v>theater</v>
      </c>
      <c r="Q175" t="str">
        <f t="shared" si="12"/>
        <v>plays</v>
      </c>
      <c r="R175" s="10">
        <f t="shared" si="13"/>
        <v>41412.208333333336</v>
      </c>
      <c r="S175" s="10">
        <f t="shared" si="14"/>
        <v>41418.208333333336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8.9466666666666672</v>
      </c>
      <c r="P176" t="str">
        <f t="shared" si="11"/>
        <v>technology</v>
      </c>
      <c r="Q176" t="str">
        <f t="shared" si="12"/>
        <v>wearables</v>
      </c>
      <c r="R176" s="10">
        <f t="shared" si="13"/>
        <v>42282.208333333328</v>
      </c>
      <c r="S176" s="10">
        <f t="shared" si="14"/>
        <v>42283.208333333328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0.26191501103752757</v>
      </c>
      <c r="P177" t="str">
        <f t="shared" si="11"/>
        <v>theater</v>
      </c>
      <c r="Q177" t="str">
        <f t="shared" si="12"/>
        <v>plays</v>
      </c>
      <c r="R177" s="10">
        <f t="shared" si="13"/>
        <v>42613.208333333328</v>
      </c>
      <c r="S177" s="10">
        <f t="shared" si="14"/>
        <v>42632.208333333328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0.74834782608695649</v>
      </c>
      <c r="P178" t="str">
        <f t="shared" si="11"/>
        <v>theater</v>
      </c>
      <c r="Q178" t="str">
        <f t="shared" si="12"/>
        <v>plays</v>
      </c>
      <c r="R178" s="10">
        <f t="shared" si="13"/>
        <v>42616.208333333328</v>
      </c>
      <c r="S178" s="10">
        <f t="shared" si="14"/>
        <v>42625.208333333328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4.1647680412371137</v>
      </c>
      <c r="P179" t="str">
        <f t="shared" si="11"/>
        <v>theater</v>
      </c>
      <c r="Q179" t="str">
        <f t="shared" si="12"/>
        <v>plays</v>
      </c>
      <c r="R179" s="10">
        <f t="shared" si="13"/>
        <v>40497.25</v>
      </c>
      <c r="S179" s="10">
        <f t="shared" si="14"/>
        <v>40522.25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0.96208333333333329</v>
      </c>
      <c r="P180" t="str">
        <f t="shared" si="11"/>
        <v>food</v>
      </c>
      <c r="Q180" t="str">
        <f t="shared" si="12"/>
        <v>food trucks</v>
      </c>
      <c r="R180" s="10">
        <f t="shared" si="13"/>
        <v>42999.208333333328</v>
      </c>
      <c r="S180" s="10">
        <f t="shared" si="14"/>
        <v>43008.208333333328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3.5771910112359548</v>
      </c>
      <c r="P181" t="str">
        <f t="shared" si="11"/>
        <v>theater</v>
      </c>
      <c r="Q181" t="str">
        <f t="shared" si="12"/>
        <v>plays</v>
      </c>
      <c r="R181" s="10">
        <f t="shared" si="13"/>
        <v>41350.208333333336</v>
      </c>
      <c r="S181" s="10">
        <f t="shared" si="14"/>
        <v>41351.208333333336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3.0845714285714285</v>
      </c>
      <c r="P182" t="str">
        <f t="shared" si="11"/>
        <v>technology</v>
      </c>
      <c r="Q182" t="str">
        <f t="shared" si="12"/>
        <v>wearables</v>
      </c>
      <c r="R182" s="10">
        <f t="shared" si="13"/>
        <v>40259.208333333336</v>
      </c>
      <c r="S182" s="10">
        <f t="shared" si="14"/>
        <v>40264.208333333336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0.61802325581395345</v>
      </c>
      <c r="P183" t="str">
        <f t="shared" si="11"/>
        <v>technology</v>
      </c>
      <c r="Q183" t="str">
        <f t="shared" si="12"/>
        <v>web</v>
      </c>
      <c r="R183" s="10">
        <f t="shared" si="13"/>
        <v>43012.208333333328</v>
      </c>
      <c r="S183" s="10">
        <f t="shared" si="14"/>
        <v>43030.208333333328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7.2232472324723247</v>
      </c>
      <c r="P184" t="str">
        <f t="shared" si="11"/>
        <v>theater</v>
      </c>
      <c r="Q184" t="str">
        <f t="shared" si="12"/>
        <v>plays</v>
      </c>
      <c r="R184" s="10">
        <f t="shared" si="13"/>
        <v>43631.208333333328</v>
      </c>
      <c r="S184" s="10">
        <f t="shared" si="14"/>
        <v>43647.208333333328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0.69117647058823528</v>
      </c>
      <c r="P185" t="str">
        <f t="shared" si="11"/>
        <v>music</v>
      </c>
      <c r="Q185" t="str">
        <f t="shared" si="12"/>
        <v>rock</v>
      </c>
      <c r="R185" s="10">
        <f t="shared" si="13"/>
        <v>40430.208333333336</v>
      </c>
      <c r="S185" s="10">
        <f t="shared" si="14"/>
        <v>40443.208333333336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2.9305555555555554</v>
      </c>
      <c r="P186" t="str">
        <f t="shared" si="11"/>
        <v>theater</v>
      </c>
      <c r="Q186" t="str">
        <f t="shared" si="12"/>
        <v>plays</v>
      </c>
      <c r="R186" s="10">
        <f t="shared" si="13"/>
        <v>43588.208333333328</v>
      </c>
      <c r="S186" s="10">
        <f t="shared" si="14"/>
        <v>43589.208333333328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0.71799999999999997</v>
      </c>
      <c r="P187" t="str">
        <f t="shared" si="11"/>
        <v>film &amp; video</v>
      </c>
      <c r="Q187" t="str">
        <f t="shared" si="12"/>
        <v>television</v>
      </c>
      <c r="R187" s="10">
        <f t="shared" si="13"/>
        <v>43233.208333333328</v>
      </c>
      <c r="S187" s="10">
        <f t="shared" si="14"/>
        <v>43244.208333333328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0.31934684684684683</v>
      </c>
      <c r="P188" t="str">
        <f t="shared" si="11"/>
        <v>theater</v>
      </c>
      <c r="Q188" t="str">
        <f t="shared" si="12"/>
        <v>plays</v>
      </c>
      <c r="R188" s="10">
        <f t="shared" si="13"/>
        <v>41782.208333333336</v>
      </c>
      <c r="S188" s="10">
        <f t="shared" si="14"/>
        <v>41797.208333333336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2.2987375415282392</v>
      </c>
      <c r="P189" t="str">
        <f t="shared" si="11"/>
        <v>film &amp; video</v>
      </c>
      <c r="Q189" t="str">
        <f t="shared" si="12"/>
        <v>shorts</v>
      </c>
      <c r="R189" s="10">
        <f t="shared" si="13"/>
        <v>41328.25</v>
      </c>
      <c r="S189" s="10">
        <f t="shared" si="14"/>
        <v>41356.208333333336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0.3201219512195122</v>
      </c>
      <c r="P190" t="str">
        <f t="shared" si="11"/>
        <v>theater</v>
      </c>
      <c r="Q190" t="str">
        <f t="shared" si="12"/>
        <v>plays</v>
      </c>
      <c r="R190" s="10">
        <f t="shared" si="13"/>
        <v>41975.25</v>
      </c>
      <c r="S190" s="10">
        <f t="shared" si="14"/>
        <v>41976.25</v>
      </c>
    </row>
    <row r="191" spans="1:19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0.23525352848928385</v>
      </c>
      <c r="P191" t="str">
        <f t="shared" si="11"/>
        <v>theater</v>
      </c>
      <c r="Q191" t="str">
        <f t="shared" si="12"/>
        <v>plays</v>
      </c>
      <c r="R191" s="10">
        <f t="shared" si="13"/>
        <v>42433.25</v>
      </c>
      <c r="S191" s="10">
        <f t="shared" si="14"/>
        <v>42433.25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0.68594594594594593</v>
      </c>
      <c r="P192" t="str">
        <f t="shared" si="11"/>
        <v>theater</v>
      </c>
      <c r="Q192" t="str">
        <f t="shared" si="12"/>
        <v>plays</v>
      </c>
      <c r="R192" s="10">
        <f t="shared" si="13"/>
        <v>41429.208333333336</v>
      </c>
      <c r="S192" s="10">
        <f t="shared" si="14"/>
        <v>41430.208333333336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0.37952380952380954</v>
      </c>
      <c r="P193" t="str">
        <f t="shared" si="11"/>
        <v>theater</v>
      </c>
      <c r="Q193" t="str">
        <f t="shared" si="12"/>
        <v>plays</v>
      </c>
      <c r="R193" s="10">
        <f t="shared" si="13"/>
        <v>43536.208333333328</v>
      </c>
      <c r="S193" s="10">
        <f t="shared" si="14"/>
        <v>43539.208333333328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0.19992957746478873</v>
      </c>
      <c r="P194" t="str">
        <f t="shared" si="11"/>
        <v>music</v>
      </c>
      <c r="Q194" t="str">
        <f t="shared" si="12"/>
        <v>rock</v>
      </c>
      <c r="R194" s="10">
        <f t="shared" si="13"/>
        <v>41817.208333333336</v>
      </c>
      <c r="S194" s="10">
        <f t="shared" si="14"/>
        <v>41821.208333333336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5">E195/D195</f>
        <v>0.45636363636363636</v>
      </c>
      <c r="P195" t="str">
        <f t="shared" ref="P195:P258" si="16">LEFT(N195,FIND("/",N195)-1)</f>
        <v>music</v>
      </c>
      <c r="Q195" t="str">
        <f t="shared" ref="Q195:Q258" si="17">MID(N195,FIND("/",N195)+1,LEN(N195))</f>
        <v>indie rock</v>
      </c>
      <c r="R195" s="10">
        <f t="shared" ref="R195:R258" si="18">(((J195/60)/60)/24)+DATE(1970,1,1)</f>
        <v>43198.208333333328</v>
      </c>
      <c r="S195" s="10">
        <f t="shared" ref="S195:S258" si="19">(((K195/60)/60)/24)+DATE(1970,1,1)</f>
        <v>43202.208333333328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5"/>
        <v>1.227605633802817</v>
      </c>
      <c r="P196" t="str">
        <f t="shared" si="16"/>
        <v>music</v>
      </c>
      <c r="Q196" t="str">
        <f t="shared" si="17"/>
        <v>metal</v>
      </c>
      <c r="R196" s="10">
        <f t="shared" si="18"/>
        <v>42261.208333333328</v>
      </c>
      <c r="S196" s="10">
        <f t="shared" si="19"/>
        <v>42277.208333333328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5"/>
        <v>3.61753164556962</v>
      </c>
      <c r="P197" t="str">
        <f t="shared" si="16"/>
        <v>music</v>
      </c>
      <c r="Q197" t="str">
        <f t="shared" si="17"/>
        <v>electric music</v>
      </c>
      <c r="R197" s="10">
        <f t="shared" si="18"/>
        <v>43310.208333333328</v>
      </c>
      <c r="S197" s="10">
        <f t="shared" si="19"/>
        <v>43317.208333333328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5"/>
        <v>0.63146341463414635</v>
      </c>
      <c r="P198" t="str">
        <f t="shared" si="16"/>
        <v>technology</v>
      </c>
      <c r="Q198" t="str">
        <f t="shared" si="17"/>
        <v>wearables</v>
      </c>
      <c r="R198" s="10">
        <f t="shared" si="18"/>
        <v>42616.208333333328</v>
      </c>
      <c r="S198" s="10">
        <f t="shared" si="19"/>
        <v>42635.208333333328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5"/>
        <v>2.9820475319926874</v>
      </c>
      <c r="P199" t="str">
        <f t="shared" si="16"/>
        <v>film &amp; video</v>
      </c>
      <c r="Q199" t="str">
        <f t="shared" si="17"/>
        <v>drama</v>
      </c>
      <c r="R199" s="10">
        <f t="shared" si="18"/>
        <v>42909.208333333328</v>
      </c>
      <c r="S199" s="10">
        <f t="shared" si="19"/>
        <v>42923.208333333328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5"/>
        <v>9.5585443037974685E-2</v>
      </c>
      <c r="P200" t="str">
        <f t="shared" si="16"/>
        <v>music</v>
      </c>
      <c r="Q200" t="str">
        <f t="shared" si="17"/>
        <v>electric music</v>
      </c>
      <c r="R200" s="10">
        <f t="shared" si="18"/>
        <v>40396.208333333336</v>
      </c>
      <c r="S200" s="10">
        <f t="shared" si="19"/>
        <v>40425.208333333336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5"/>
        <v>0.5377777777777778</v>
      </c>
      <c r="P201" t="str">
        <f t="shared" si="16"/>
        <v>music</v>
      </c>
      <c r="Q201" t="str">
        <f t="shared" si="17"/>
        <v>rock</v>
      </c>
      <c r="R201" s="10">
        <f t="shared" si="18"/>
        <v>42192.208333333328</v>
      </c>
      <c r="S201" s="10">
        <f t="shared" si="19"/>
        <v>42196.208333333328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5"/>
        <v>0.02</v>
      </c>
      <c r="P202" t="str">
        <f t="shared" si="16"/>
        <v>theater</v>
      </c>
      <c r="Q202" t="str">
        <f t="shared" si="17"/>
        <v>plays</v>
      </c>
      <c r="R202" s="10">
        <f t="shared" si="18"/>
        <v>40262.208333333336</v>
      </c>
      <c r="S202" s="10">
        <f t="shared" si="19"/>
        <v>40273.208333333336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5"/>
        <v>6.8119047619047617</v>
      </c>
      <c r="P203" t="str">
        <f t="shared" si="16"/>
        <v>technology</v>
      </c>
      <c r="Q203" t="str">
        <f t="shared" si="17"/>
        <v>web</v>
      </c>
      <c r="R203" s="10">
        <f t="shared" si="18"/>
        <v>41845.208333333336</v>
      </c>
      <c r="S203" s="10">
        <f t="shared" si="19"/>
        <v>41863.208333333336</v>
      </c>
    </row>
    <row r="204" spans="1:19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5"/>
        <v>0.78831325301204824</v>
      </c>
      <c r="P204" t="str">
        <f t="shared" si="16"/>
        <v>food</v>
      </c>
      <c r="Q204" t="str">
        <f t="shared" si="17"/>
        <v>food trucks</v>
      </c>
      <c r="R204" s="10">
        <f t="shared" si="18"/>
        <v>40818.208333333336</v>
      </c>
      <c r="S204" s="10">
        <f t="shared" si="19"/>
        <v>40822.208333333336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5"/>
        <v>1.3440792216817234</v>
      </c>
      <c r="P205" t="str">
        <f t="shared" si="16"/>
        <v>theater</v>
      </c>
      <c r="Q205" t="str">
        <f t="shared" si="17"/>
        <v>plays</v>
      </c>
      <c r="R205" s="10">
        <f t="shared" si="18"/>
        <v>42752.25</v>
      </c>
      <c r="S205" s="10">
        <f t="shared" si="19"/>
        <v>42754.25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5"/>
        <v>3.372E-2</v>
      </c>
      <c r="P206" t="str">
        <f t="shared" si="16"/>
        <v>music</v>
      </c>
      <c r="Q206" t="str">
        <f t="shared" si="17"/>
        <v>jazz</v>
      </c>
      <c r="R206" s="10">
        <f t="shared" si="18"/>
        <v>40636.208333333336</v>
      </c>
      <c r="S206" s="10">
        <f t="shared" si="19"/>
        <v>40646.208333333336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5"/>
        <v>4.3184615384615386</v>
      </c>
      <c r="P207" t="str">
        <f t="shared" si="16"/>
        <v>theater</v>
      </c>
      <c r="Q207" t="str">
        <f t="shared" si="17"/>
        <v>plays</v>
      </c>
      <c r="R207" s="10">
        <f t="shared" si="18"/>
        <v>43390.208333333328</v>
      </c>
      <c r="S207" s="10">
        <f t="shared" si="19"/>
        <v>43402.208333333328</v>
      </c>
    </row>
    <row r="208" spans="1:19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5"/>
        <v>0.38844444444444443</v>
      </c>
      <c r="P208" t="str">
        <f t="shared" si="16"/>
        <v>publishing</v>
      </c>
      <c r="Q208" t="str">
        <f t="shared" si="17"/>
        <v>fiction</v>
      </c>
      <c r="R208" s="10">
        <f t="shared" si="18"/>
        <v>40236.25</v>
      </c>
      <c r="S208" s="10">
        <f t="shared" si="19"/>
        <v>40245.25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5"/>
        <v>4.2569999999999997</v>
      </c>
      <c r="P209" t="str">
        <f t="shared" si="16"/>
        <v>music</v>
      </c>
      <c r="Q209" t="str">
        <f t="shared" si="17"/>
        <v>rock</v>
      </c>
      <c r="R209" s="10">
        <f t="shared" si="18"/>
        <v>43340.208333333328</v>
      </c>
      <c r="S209" s="10">
        <f t="shared" si="19"/>
        <v>43360.208333333328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5"/>
        <v>1.0112239715591671</v>
      </c>
      <c r="P210" t="str">
        <f t="shared" si="16"/>
        <v>film &amp; video</v>
      </c>
      <c r="Q210" t="str">
        <f t="shared" si="17"/>
        <v>documentary</v>
      </c>
      <c r="R210" s="10">
        <f t="shared" si="18"/>
        <v>43048.25</v>
      </c>
      <c r="S210" s="10">
        <f t="shared" si="19"/>
        <v>43072.25</v>
      </c>
    </row>
    <row r="211" spans="1:19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5"/>
        <v>0.21188688946015424</v>
      </c>
      <c r="P211" t="str">
        <f t="shared" si="16"/>
        <v>film &amp; video</v>
      </c>
      <c r="Q211" t="str">
        <f t="shared" si="17"/>
        <v>documentary</v>
      </c>
      <c r="R211" s="10">
        <f t="shared" si="18"/>
        <v>42496.208333333328</v>
      </c>
      <c r="S211" s="10">
        <f t="shared" si="19"/>
        <v>42503.208333333328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5"/>
        <v>0.67425531914893622</v>
      </c>
      <c r="P212" t="str">
        <f t="shared" si="16"/>
        <v>film &amp; video</v>
      </c>
      <c r="Q212" t="str">
        <f t="shared" si="17"/>
        <v>science fiction</v>
      </c>
      <c r="R212" s="10">
        <f t="shared" si="18"/>
        <v>42797.25</v>
      </c>
      <c r="S212" s="10">
        <f t="shared" si="19"/>
        <v>42824.208333333328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5"/>
        <v>0.9492337164750958</v>
      </c>
      <c r="P213" t="str">
        <f t="shared" si="16"/>
        <v>theater</v>
      </c>
      <c r="Q213" t="str">
        <f t="shared" si="17"/>
        <v>plays</v>
      </c>
      <c r="R213" s="10">
        <f t="shared" si="18"/>
        <v>41513.208333333336</v>
      </c>
      <c r="S213" s="10">
        <f t="shared" si="19"/>
        <v>41537.208333333336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5"/>
        <v>1.5185185185185186</v>
      </c>
      <c r="P214" t="str">
        <f t="shared" si="16"/>
        <v>theater</v>
      </c>
      <c r="Q214" t="str">
        <f t="shared" si="17"/>
        <v>plays</v>
      </c>
      <c r="R214" s="10">
        <f t="shared" si="18"/>
        <v>43814.25</v>
      </c>
      <c r="S214" s="10">
        <f t="shared" si="19"/>
        <v>43860.25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5"/>
        <v>1.9516382252559727</v>
      </c>
      <c r="P215" t="str">
        <f t="shared" si="16"/>
        <v>music</v>
      </c>
      <c r="Q215" t="str">
        <f t="shared" si="17"/>
        <v>indie rock</v>
      </c>
      <c r="R215" s="10">
        <f t="shared" si="18"/>
        <v>40488.208333333336</v>
      </c>
      <c r="S215" s="10">
        <f t="shared" si="19"/>
        <v>40496.25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5"/>
        <v>10.231428571428571</v>
      </c>
      <c r="P216" t="str">
        <f t="shared" si="16"/>
        <v>music</v>
      </c>
      <c r="Q216" t="str">
        <f t="shared" si="17"/>
        <v>rock</v>
      </c>
      <c r="R216" s="10">
        <f t="shared" si="18"/>
        <v>40409.208333333336</v>
      </c>
      <c r="S216" s="10">
        <f t="shared" si="19"/>
        <v>40415.208333333336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5"/>
        <v>3.8418367346938778E-2</v>
      </c>
      <c r="P217" t="str">
        <f t="shared" si="16"/>
        <v>theater</v>
      </c>
      <c r="Q217" t="str">
        <f t="shared" si="17"/>
        <v>plays</v>
      </c>
      <c r="R217" s="10">
        <f t="shared" si="18"/>
        <v>43509.25</v>
      </c>
      <c r="S217" s="10">
        <f t="shared" si="19"/>
        <v>43511.25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5"/>
        <v>1.5507066557107643</v>
      </c>
      <c r="P218" t="str">
        <f t="shared" si="16"/>
        <v>theater</v>
      </c>
      <c r="Q218" t="str">
        <f t="shared" si="17"/>
        <v>plays</v>
      </c>
      <c r="R218" s="10">
        <f t="shared" si="18"/>
        <v>40869.25</v>
      </c>
      <c r="S218" s="10">
        <f t="shared" si="19"/>
        <v>40871.25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5"/>
        <v>0.44753477588871715</v>
      </c>
      <c r="P219" t="str">
        <f t="shared" si="16"/>
        <v>film &amp; video</v>
      </c>
      <c r="Q219" t="str">
        <f t="shared" si="17"/>
        <v>science fiction</v>
      </c>
      <c r="R219" s="10">
        <f t="shared" si="18"/>
        <v>43583.208333333328</v>
      </c>
      <c r="S219" s="10">
        <f t="shared" si="19"/>
        <v>43592.208333333328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5"/>
        <v>2.1594736842105262</v>
      </c>
      <c r="P220" t="str">
        <f t="shared" si="16"/>
        <v>film &amp; video</v>
      </c>
      <c r="Q220" t="str">
        <f t="shared" si="17"/>
        <v>shorts</v>
      </c>
      <c r="R220" s="10">
        <f t="shared" si="18"/>
        <v>40858.25</v>
      </c>
      <c r="S220" s="10">
        <f t="shared" si="19"/>
        <v>40892.25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5"/>
        <v>3.3212709832134291</v>
      </c>
      <c r="P221" t="str">
        <f t="shared" si="16"/>
        <v>film &amp; video</v>
      </c>
      <c r="Q221" t="str">
        <f t="shared" si="17"/>
        <v>animation</v>
      </c>
      <c r="R221" s="10">
        <f t="shared" si="18"/>
        <v>41137.208333333336</v>
      </c>
      <c r="S221" s="10">
        <f t="shared" si="19"/>
        <v>41149.208333333336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5"/>
        <v>8.4430379746835441E-2</v>
      </c>
      <c r="P222" t="str">
        <f t="shared" si="16"/>
        <v>theater</v>
      </c>
      <c r="Q222" t="str">
        <f t="shared" si="17"/>
        <v>plays</v>
      </c>
      <c r="R222" s="10">
        <f t="shared" si="18"/>
        <v>40725.208333333336</v>
      </c>
      <c r="S222" s="10">
        <f t="shared" si="19"/>
        <v>40743.208333333336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5"/>
        <v>0.9862551440329218</v>
      </c>
      <c r="P223" t="str">
        <f t="shared" si="16"/>
        <v>food</v>
      </c>
      <c r="Q223" t="str">
        <f t="shared" si="17"/>
        <v>food trucks</v>
      </c>
      <c r="R223" s="10">
        <f t="shared" si="18"/>
        <v>41081.208333333336</v>
      </c>
      <c r="S223" s="10">
        <f t="shared" si="19"/>
        <v>41083.208333333336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5"/>
        <v>1.3797916666666667</v>
      </c>
      <c r="P224" t="str">
        <f t="shared" si="16"/>
        <v>photography</v>
      </c>
      <c r="Q224" t="str">
        <f t="shared" si="17"/>
        <v>photography books</v>
      </c>
      <c r="R224" s="10">
        <f t="shared" si="18"/>
        <v>41914.208333333336</v>
      </c>
      <c r="S224" s="10">
        <f t="shared" si="19"/>
        <v>41915.208333333336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5"/>
        <v>0.93810996563573879</v>
      </c>
      <c r="P225" t="str">
        <f t="shared" si="16"/>
        <v>theater</v>
      </c>
      <c r="Q225" t="str">
        <f t="shared" si="17"/>
        <v>plays</v>
      </c>
      <c r="R225" s="10">
        <f t="shared" si="18"/>
        <v>42445.208333333328</v>
      </c>
      <c r="S225" s="10">
        <f t="shared" si="19"/>
        <v>42459.208333333328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5"/>
        <v>4.0363930885529156</v>
      </c>
      <c r="P226" t="str">
        <f t="shared" si="16"/>
        <v>film &amp; video</v>
      </c>
      <c r="Q226" t="str">
        <f t="shared" si="17"/>
        <v>science fiction</v>
      </c>
      <c r="R226" s="10">
        <f t="shared" si="18"/>
        <v>41906.208333333336</v>
      </c>
      <c r="S226" s="10">
        <f t="shared" si="19"/>
        <v>41951.25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5"/>
        <v>2.6017404129793511</v>
      </c>
      <c r="P227" t="str">
        <f t="shared" si="16"/>
        <v>music</v>
      </c>
      <c r="Q227" t="str">
        <f t="shared" si="17"/>
        <v>rock</v>
      </c>
      <c r="R227" s="10">
        <f t="shared" si="18"/>
        <v>41762.208333333336</v>
      </c>
      <c r="S227" s="10">
        <f t="shared" si="19"/>
        <v>41762.208333333336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5"/>
        <v>3.6663333333333332</v>
      </c>
      <c r="P228" t="str">
        <f t="shared" si="16"/>
        <v>photography</v>
      </c>
      <c r="Q228" t="str">
        <f t="shared" si="17"/>
        <v>photography books</v>
      </c>
      <c r="R228" s="10">
        <f t="shared" si="18"/>
        <v>40276.208333333336</v>
      </c>
      <c r="S228" s="10">
        <f t="shared" si="19"/>
        <v>40313.208333333336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5"/>
        <v>1.687208538587849</v>
      </c>
      <c r="P229" t="str">
        <f t="shared" si="16"/>
        <v>games</v>
      </c>
      <c r="Q229" t="str">
        <f t="shared" si="17"/>
        <v>mobile games</v>
      </c>
      <c r="R229" s="10">
        <f t="shared" si="18"/>
        <v>42139.208333333328</v>
      </c>
      <c r="S229" s="10">
        <f t="shared" si="19"/>
        <v>42145.208333333328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5"/>
        <v>1.1990717911530093</v>
      </c>
      <c r="P230" t="str">
        <f t="shared" si="16"/>
        <v>film &amp; video</v>
      </c>
      <c r="Q230" t="str">
        <f t="shared" si="17"/>
        <v>animation</v>
      </c>
      <c r="R230" s="10">
        <f t="shared" si="18"/>
        <v>42613.208333333328</v>
      </c>
      <c r="S230" s="10">
        <f t="shared" si="19"/>
        <v>42638.208333333328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5"/>
        <v>1.936892523364486</v>
      </c>
      <c r="P231" t="str">
        <f t="shared" si="16"/>
        <v>games</v>
      </c>
      <c r="Q231" t="str">
        <f t="shared" si="17"/>
        <v>mobile games</v>
      </c>
      <c r="R231" s="10">
        <f t="shared" si="18"/>
        <v>42887.208333333328</v>
      </c>
      <c r="S231" s="10">
        <f t="shared" si="19"/>
        <v>42935.208333333328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5"/>
        <v>4.2016666666666671</v>
      </c>
      <c r="P232" t="str">
        <f t="shared" si="16"/>
        <v>games</v>
      </c>
      <c r="Q232" t="str">
        <f t="shared" si="17"/>
        <v>video games</v>
      </c>
      <c r="R232" s="10">
        <f t="shared" si="18"/>
        <v>43805.25</v>
      </c>
      <c r="S232" s="10">
        <f t="shared" si="19"/>
        <v>43805.25</v>
      </c>
    </row>
    <row r="233" spans="1:19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5"/>
        <v>0.76708333333333334</v>
      </c>
      <c r="P233" t="str">
        <f t="shared" si="16"/>
        <v>theater</v>
      </c>
      <c r="Q233" t="str">
        <f t="shared" si="17"/>
        <v>plays</v>
      </c>
      <c r="R233" s="10">
        <f t="shared" si="18"/>
        <v>41415.208333333336</v>
      </c>
      <c r="S233" s="10">
        <f t="shared" si="19"/>
        <v>41473.208333333336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5"/>
        <v>1.7126470588235294</v>
      </c>
      <c r="P234" t="str">
        <f t="shared" si="16"/>
        <v>theater</v>
      </c>
      <c r="Q234" t="str">
        <f t="shared" si="17"/>
        <v>plays</v>
      </c>
      <c r="R234" s="10">
        <f t="shared" si="18"/>
        <v>42576.208333333328</v>
      </c>
      <c r="S234" s="10">
        <f t="shared" si="19"/>
        <v>42577.208333333328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5"/>
        <v>1.5789473684210527</v>
      </c>
      <c r="P235" t="str">
        <f t="shared" si="16"/>
        <v>film &amp; video</v>
      </c>
      <c r="Q235" t="str">
        <f t="shared" si="17"/>
        <v>animation</v>
      </c>
      <c r="R235" s="10">
        <f t="shared" si="18"/>
        <v>40706.208333333336</v>
      </c>
      <c r="S235" s="10">
        <f t="shared" si="19"/>
        <v>40722.208333333336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5"/>
        <v>1.0908</v>
      </c>
      <c r="P236" t="str">
        <f t="shared" si="16"/>
        <v>games</v>
      </c>
      <c r="Q236" t="str">
        <f t="shared" si="17"/>
        <v>video games</v>
      </c>
      <c r="R236" s="10">
        <f t="shared" si="18"/>
        <v>42969.208333333328</v>
      </c>
      <c r="S236" s="10">
        <f t="shared" si="19"/>
        <v>42976.208333333328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5"/>
        <v>0.41732558139534881</v>
      </c>
      <c r="P237" t="str">
        <f t="shared" si="16"/>
        <v>film &amp; video</v>
      </c>
      <c r="Q237" t="str">
        <f t="shared" si="17"/>
        <v>animation</v>
      </c>
      <c r="R237" s="10">
        <f t="shared" si="18"/>
        <v>42779.25</v>
      </c>
      <c r="S237" s="10">
        <f t="shared" si="19"/>
        <v>42784.25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5"/>
        <v>0.10944303797468355</v>
      </c>
      <c r="P238" t="str">
        <f t="shared" si="16"/>
        <v>music</v>
      </c>
      <c r="Q238" t="str">
        <f t="shared" si="17"/>
        <v>rock</v>
      </c>
      <c r="R238" s="10">
        <f t="shared" si="18"/>
        <v>43641.208333333328</v>
      </c>
      <c r="S238" s="10">
        <f t="shared" si="19"/>
        <v>43648.208333333328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5"/>
        <v>1.593763440860215</v>
      </c>
      <c r="P239" t="str">
        <f t="shared" si="16"/>
        <v>film &amp; video</v>
      </c>
      <c r="Q239" t="str">
        <f t="shared" si="17"/>
        <v>animation</v>
      </c>
      <c r="R239" s="10">
        <f t="shared" si="18"/>
        <v>41754.208333333336</v>
      </c>
      <c r="S239" s="10">
        <f t="shared" si="19"/>
        <v>41756.208333333336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5"/>
        <v>4.2241666666666671</v>
      </c>
      <c r="P240" t="str">
        <f t="shared" si="16"/>
        <v>theater</v>
      </c>
      <c r="Q240" t="str">
        <f t="shared" si="17"/>
        <v>plays</v>
      </c>
      <c r="R240" s="10">
        <f t="shared" si="18"/>
        <v>43083.25</v>
      </c>
      <c r="S240" s="10">
        <f t="shared" si="19"/>
        <v>43108.25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5"/>
        <v>0.97718749999999999</v>
      </c>
      <c r="P241" t="str">
        <f t="shared" si="16"/>
        <v>technology</v>
      </c>
      <c r="Q241" t="str">
        <f t="shared" si="17"/>
        <v>wearables</v>
      </c>
      <c r="R241" s="10">
        <f t="shared" si="18"/>
        <v>42245.208333333328</v>
      </c>
      <c r="S241" s="10">
        <f t="shared" si="19"/>
        <v>42249.208333333328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5"/>
        <v>4.1878911564625847</v>
      </c>
      <c r="P242" t="str">
        <f t="shared" si="16"/>
        <v>theater</v>
      </c>
      <c r="Q242" t="str">
        <f t="shared" si="17"/>
        <v>plays</v>
      </c>
      <c r="R242" s="10">
        <f t="shared" si="18"/>
        <v>40396.208333333336</v>
      </c>
      <c r="S242" s="10">
        <f t="shared" si="19"/>
        <v>40397.208333333336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5"/>
        <v>1.0191632047477746</v>
      </c>
      <c r="P243" t="str">
        <f t="shared" si="16"/>
        <v>publishing</v>
      </c>
      <c r="Q243" t="str">
        <f t="shared" si="17"/>
        <v>nonfiction</v>
      </c>
      <c r="R243" s="10">
        <f t="shared" si="18"/>
        <v>41742.208333333336</v>
      </c>
      <c r="S243" s="10">
        <f t="shared" si="19"/>
        <v>41752.208333333336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5"/>
        <v>1.2772619047619047</v>
      </c>
      <c r="P244" t="str">
        <f t="shared" si="16"/>
        <v>music</v>
      </c>
      <c r="Q244" t="str">
        <f t="shared" si="17"/>
        <v>rock</v>
      </c>
      <c r="R244" s="10">
        <f t="shared" si="18"/>
        <v>42865.208333333328</v>
      </c>
      <c r="S244" s="10">
        <f t="shared" si="19"/>
        <v>42875.208333333328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5"/>
        <v>4.4521739130434783</v>
      </c>
      <c r="P245" t="str">
        <f t="shared" si="16"/>
        <v>theater</v>
      </c>
      <c r="Q245" t="str">
        <f t="shared" si="17"/>
        <v>plays</v>
      </c>
      <c r="R245" s="10">
        <f t="shared" si="18"/>
        <v>43163.25</v>
      </c>
      <c r="S245" s="10">
        <f t="shared" si="19"/>
        <v>43166.25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5"/>
        <v>5.6971428571428575</v>
      </c>
      <c r="P246" t="str">
        <f t="shared" si="16"/>
        <v>theater</v>
      </c>
      <c r="Q246" t="str">
        <f t="shared" si="17"/>
        <v>plays</v>
      </c>
      <c r="R246" s="10">
        <f t="shared" si="18"/>
        <v>41834.208333333336</v>
      </c>
      <c r="S246" s="10">
        <f t="shared" si="19"/>
        <v>41886.208333333336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5"/>
        <v>5.0934482758620687</v>
      </c>
      <c r="P247" t="str">
        <f t="shared" si="16"/>
        <v>theater</v>
      </c>
      <c r="Q247" t="str">
        <f t="shared" si="17"/>
        <v>plays</v>
      </c>
      <c r="R247" s="10">
        <f t="shared" si="18"/>
        <v>41736.208333333336</v>
      </c>
      <c r="S247" s="10">
        <f t="shared" si="19"/>
        <v>41737.208333333336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5"/>
        <v>3.2553333333333332</v>
      </c>
      <c r="P248" t="str">
        <f t="shared" si="16"/>
        <v>technology</v>
      </c>
      <c r="Q248" t="str">
        <f t="shared" si="17"/>
        <v>web</v>
      </c>
      <c r="R248" s="10">
        <f t="shared" si="18"/>
        <v>41491.208333333336</v>
      </c>
      <c r="S248" s="10">
        <f t="shared" si="19"/>
        <v>41495.208333333336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5"/>
        <v>9.3261616161616168</v>
      </c>
      <c r="P249" t="str">
        <f t="shared" si="16"/>
        <v>publishing</v>
      </c>
      <c r="Q249" t="str">
        <f t="shared" si="17"/>
        <v>fiction</v>
      </c>
      <c r="R249" s="10">
        <f t="shared" si="18"/>
        <v>42726.25</v>
      </c>
      <c r="S249" s="10">
        <f t="shared" si="19"/>
        <v>42741.25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5"/>
        <v>2.1133870967741935</v>
      </c>
      <c r="P250" t="str">
        <f t="shared" si="16"/>
        <v>games</v>
      </c>
      <c r="Q250" t="str">
        <f t="shared" si="17"/>
        <v>mobile games</v>
      </c>
      <c r="R250" s="10">
        <f t="shared" si="18"/>
        <v>42004.25</v>
      </c>
      <c r="S250" s="10">
        <f t="shared" si="19"/>
        <v>42009.25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5"/>
        <v>2.7332520325203253</v>
      </c>
      <c r="P251" t="str">
        <f t="shared" si="16"/>
        <v>publishing</v>
      </c>
      <c r="Q251" t="str">
        <f t="shared" si="17"/>
        <v>translations</v>
      </c>
      <c r="R251" s="10">
        <f t="shared" si="18"/>
        <v>42006.25</v>
      </c>
      <c r="S251" s="10">
        <f t="shared" si="19"/>
        <v>42013.25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5"/>
        <v>0.03</v>
      </c>
      <c r="P252" t="str">
        <f t="shared" si="16"/>
        <v>music</v>
      </c>
      <c r="Q252" t="str">
        <f t="shared" si="17"/>
        <v>rock</v>
      </c>
      <c r="R252" s="10">
        <f t="shared" si="18"/>
        <v>40203.25</v>
      </c>
      <c r="S252" s="10">
        <f t="shared" si="19"/>
        <v>40238.25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5"/>
        <v>0.54084507042253516</v>
      </c>
      <c r="P253" t="str">
        <f t="shared" si="16"/>
        <v>theater</v>
      </c>
      <c r="Q253" t="str">
        <f t="shared" si="17"/>
        <v>plays</v>
      </c>
      <c r="R253" s="10">
        <f t="shared" si="18"/>
        <v>41252.25</v>
      </c>
      <c r="S253" s="10">
        <f t="shared" si="19"/>
        <v>41254.25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5"/>
        <v>6.2629999999999999</v>
      </c>
      <c r="P254" t="str">
        <f t="shared" si="16"/>
        <v>theater</v>
      </c>
      <c r="Q254" t="str">
        <f t="shared" si="17"/>
        <v>plays</v>
      </c>
      <c r="R254" s="10">
        <f t="shared" si="18"/>
        <v>41572.208333333336</v>
      </c>
      <c r="S254" s="10">
        <f t="shared" si="19"/>
        <v>41577.208333333336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5"/>
        <v>0.8902139917695473</v>
      </c>
      <c r="P255" t="str">
        <f t="shared" si="16"/>
        <v>film &amp; video</v>
      </c>
      <c r="Q255" t="str">
        <f t="shared" si="17"/>
        <v>drama</v>
      </c>
      <c r="R255" s="10">
        <f t="shared" si="18"/>
        <v>40641.208333333336</v>
      </c>
      <c r="S255" s="10">
        <f t="shared" si="19"/>
        <v>40653.208333333336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5"/>
        <v>1.8489130434782608</v>
      </c>
      <c r="P256" t="str">
        <f t="shared" si="16"/>
        <v>publishing</v>
      </c>
      <c r="Q256" t="str">
        <f t="shared" si="17"/>
        <v>nonfiction</v>
      </c>
      <c r="R256" s="10">
        <f t="shared" si="18"/>
        <v>42787.25</v>
      </c>
      <c r="S256" s="10">
        <f t="shared" si="19"/>
        <v>42789.25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5"/>
        <v>1.2016770186335404</v>
      </c>
      <c r="P257" t="str">
        <f t="shared" si="16"/>
        <v>music</v>
      </c>
      <c r="Q257" t="str">
        <f t="shared" si="17"/>
        <v>rock</v>
      </c>
      <c r="R257" s="10">
        <f t="shared" si="18"/>
        <v>40590.25</v>
      </c>
      <c r="S257" s="10">
        <f t="shared" si="19"/>
        <v>40595.25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5"/>
        <v>0.23390243902439026</v>
      </c>
      <c r="P258" t="str">
        <f t="shared" si="16"/>
        <v>music</v>
      </c>
      <c r="Q258" t="str">
        <f t="shared" si="17"/>
        <v>rock</v>
      </c>
      <c r="R258" s="10">
        <f t="shared" si="18"/>
        <v>42393.25</v>
      </c>
      <c r="S258" s="10">
        <f t="shared" si="19"/>
        <v>42430.25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0">E259/D259</f>
        <v>1.46</v>
      </c>
      <c r="P259" t="str">
        <f t="shared" ref="P259:P322" si="21">LEFT(N259,FIND("/",N259)-1)</f>
        <v>theater</v>
      </c>
      <c r="Q259" t="str">
        <f t="shared" ref="Q259:Q322" si="22">MID(N259,FIND("/",N259)+1,LEN(N259))</f>
        <v>plays</v>
      </c>
      <c r="R259" s="10">
        <f t="shared" ref="R259:R322" si="23">(((J259/60)/60)/24)+DATE(1970,1,1)</f>
        <v>41338.25</v>
      </c>
      <c r="S259" s="10">
        <f t="shared" ref="S259:S322" si="24">(((K259/60)/60)/24)+DATE(1970,1,1)</f>
        <v>41352.208333333336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0"/>
        <v>2.6848000000000001</v>
      </c>
      <c r="P260" t="str">
        <f t="shared" si="21"/>
        <v>theater</v>
      </c>
      <c r="Q260" t="str">
        <f t="shared" si="22"/>
        <v>plays</v>
      </c>
      <c r="R260" s="10">
        <f t="shared" si="23"/>
        <v>42712.25</v>
      </c>
      <c r="S260" s="10">
        <f t="shared" si="24"/>
        <v>42732.25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0"/>
        <v>5.9749999999999996</v>
      </c>
      <c r="P261" t="str">
        <f t="shared" si="21"/>
        <v>photography</v>
      </c>
      <c r="Q261" t="str">
        <f t="shared" si="22"/>
        <v>photography books</v>
      </c>
      <c r="R261" s="10">
        <f t="shared" si="23"/>
        <v>41251.25</v>
      </c>
      <c r="S261" s="10">
        <f t="shared" si="24"/>
        <v>41270.25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0"/>
        <v>1.5769841269841269</v>
      </c>
      <c r="P262" t="str">
        <f t="shared" si="21"/>
        <v>music</v>
      </c>
      <c r="Q262" t="str">
        <f t="shared" si="22"/>
        <v>rock</v>
      </c>
      <c r="R262" s="10">
        <f t="shared" si="23"/>
        <v>41180.208333333336</v>
      </c>
      <c r="S262" s="10">
        <f t="shared" si="24"/>
        <v>41192.208333333336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0"/>
        <v>0.31201660735468567</v>
      </c>
      <c r="P263" t="str">
        <f t="shared" si="21"/>
        <v>music</v>
      </c>
      <c r="Q263" t="str">
        <f t="shared" si="22"/>
        <v>rock</v>
      </c>
      <c r="R263" s="10">
        <f t="shared" si="23"/>
        <v>40415.208333333336</v>
      </c>
      <c r="S263" s="10">
        <f t="shared" si="24"/>
        <v>40419.208333333336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0"/>
        <v>3.1341176470588237</v>
      </c>
      <c r="P264" t="str">
        <f t="shared" si="21"/>
        <v>music</v>
      </c>
      <c r="Q264" t="str">
        <f t="shared" si="22"/>
        <v>indie rock</v>
      </c>
      <c r="R264" s="10">
        <f t="shared" si="23"/>
        <v>40638.208333333336</v>
      </c>
      <c r="S264" s="10">
        <f t="shared" si="24"/>
        <v>40664.208333333336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0"/>
        <v>3.7089655172413791</v>
      </c>
      <c r="P265" t="str">
        <f t="shared" si="21"/>
        <v>photography</v>
      </c>
      <c r="Q265" t="str">
        <f t="shared" si="22"/>
        <v>photography books</v>
      </c>
      <c r="R265" s="10">
        <f t="shared" si="23"/>
        <v>40187.25</v>
      </c>
      <c r="S265" s="10">
        <f t="shared" si="24"/>
        <v>40187.25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0"/>
        <v>3.6266447368421053</v>
      </c>
      <c r="P266" t="str">
        <f t="shared" si="21"/>
        <v>theater</v>
      </c>
      <c r="Q266" t="str">
        <f t="shared" si="22"/>
        <v>plays</v>
      </c>
      <c r="R266" s="10">
        <f t="shared" si="23"/>
        <v>41317.25</v>
      </c>
      <c r="S266" s="10">
        <f t="shared" si="24"/>
        <v>41333.25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0"/>
        <v>1.2308163265306122</v>
      </c>
      <c r="P267" t="str">
        <f t="shared" si="21"/>
        <v>theater</v>
      </c>
      <c r="Q267" t="str">
        <f t="shared" si="22"/>
        <v>plays</v>
      </c>
      <c r="R267" s="10">
        <f t="shared" si="23"/>
        <v>42372.25</v>
      </c>
      <c r="S267" s="10">
        <f t="shared" si="24"/>
        <v>42416.25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0"/>
        <v>0.76766756032171579</v>
      </c>
      <c r="P268" t="str">
        <f t="shared" si="21"/>
        <v>music</v>
      </c>
      <c r="Q268" t="str">
        <f t="shared" si="22"/>
        <v>jazz</v>
      </c>
      <c r="R268" s="10">
        <f t="shared" si="23"/>
        <v>41950.25</v>
      </c>
      <c r="S268" s="10">
        <f t="shared" si="24"/>
        <v>41983.25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0"/>
        <v>2.3362012987012988</v>
      </c>
      <c r="P269" t="str">
        <f t="shared" si="21"/>
        <v>theater</v>
      </c>
      <c r="Q269" t="str">
        <f t="shared" si="22"/>
        <v>plays</v>
      </c>
      <c r="R269" s="10">
        <f t="shared" si="23"/>
        <v>41206.208333333336</v>
      </c>
      <c r="S269" s="10">
        <f t="shared" si="24"/>
        <v>41222.25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0"/>
        <v>1.8053333333333332</v>
      </c>
      <c r="P270" t="str">
        <f t="shared" si="21"/>
        <v>film &amp; video</v>
      </c>
      <c r="Q270" t="str">
        <f t="shared" si="22"/>
        <v>documentary</v>
      </c>
      <c r="R270" s="10">
        <f t="shared" si="23"/>
        <v>41186.208333333336</v>
      </c>
      <c r="S270" s="10">
        <f t="shared" si="24"/>
        <v>41232.25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0"/>
        <v>2.5262857142857142</v>
      </c>
      <c r="P271" t="str">
        <f t="shared" si="21"/>
        <v>film &amp; video</v>
      </c>
      <c r="Q271" t="str">
        <f t="shared" si="22"/>
        <v>television</v>
      </c>
      <c r="R271" s="10">
        <f t="shared" si="23"/>
        <v>43496.25</v>
      </c>
      <c r="S271" s="10">
        <f t="shared" si="24"/>
        <v>43517.25</v>
      </c>
    </row>
    <row r="272" spans="1:19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0"/>
        <v>0.27176538240368026</v>
      </c>
      <c r="P272" t="str">
        <f t="shared" si="21"/>
        <v>games</v>
      </c>
      <c r="Q272" t="str">
        <f t="shared" si="22"/>
        <v>video games</v>
      </c>
      <c r="R272" s="10">
        <f t="shared" si="23"/>
        <v>40514.25</v>
      </c>
      <c r="S272" s="10">
        <f t="shared" si="24"/>
        <v>40516.25</v>
      </c>
    </row>
    <row r="273" spans="1:19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0"/>
        <v>1.2706571242680547E-2</v>
      </c>
      <c r="P273" t="str">
        <f t="shared" si="21"/>
        <v>photography</v>
      </c>
      <c r="Q273" t="str">
        <f t="shared" si="22"/>
        <v>photography books</v>
      </c>
      <c r="R273" s="10">
        <f t="shared" si="23"/>
        <v>42345.25</v>
      </c>
      <c r="S273" s="10">
        <f t="shared" si="24"/>
        <v>42376.25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0"/>
        <v>3.0400978473581213</v>
      </c>
      <c r="P274" t="str">
        <f t="shared" si="21"/>
        <v>theater</v>
      </c>
      <c r="Q274" t="str">
        <f t="shared" si="22"/>
        <v>plays</v>
      </c>
      <c r="R274" s="10">
        <f t="shared" si="23"/>
        <v>43656.208333333328</v>
      </c>
      <c r="S274" s="10">
        <f t="shared" si="24"/>
        <v>43681.208333333328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0"/>
        <v>1.3723076923076922</v>
      </c>
      <c r="P275" t="str">
        <f t="shared" si="21"/>
        <v>theater</v>
      </c>
      <c r="Q275" t="str">
        <f t="shared" si="22"/>
        <v>plays</v>
      </c>
      <c r="R275" s="10">
        <f t="shared" si="23"/>
        <v>42995.208333333328</v>
      </c>
      <c r="S275" s="10">
        <f t="shared" si="24"/>
        <v>42998.208333333328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0"/>
        <v>0.32208333333333333</v>
      </c>
      <c r="P276" t="str">
        <f t="shared" si="21"/>
        <v>theater</v>
      </c>
      <c r="Q276" t="str">
        <f t="shared" si="22"/>
        <v>plays</v>
      </c>
      <c r="R276" s="10">
        <f t="shared" si="23"/>
        <v>43045.25</v>
      </c>
      <c r="S276" s="10">
        <f t="shared" si="24"/>
        <v>43050.25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0"/>
        <v>2.4151282051282053</v>
      </c>
      <c r="P277" t="str">
        <f t="shared" si="21"/>
        <v>publishing</v>
      </c>
      <c r="Q277" t="str">
        <f t="shared" si="22"/>
        <v>translations</v>
      </c>
      <c r="R277" s="10">
        <f t="shared" si="23"/>
        <v>43561.208333333328</v>
      </c>
      <c r="S277" s="10">
        <f t="shared" si="24"/>
        <v>43569.208333333328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0"/>
        <v>0.96799999999999997</v>
      </c>
      <c r="P278" t="str">
        <f t="shared" si="21"/>
        <v>games</v>
      </c>
      <c r="Q278" t="str">
        <f t="shared" si="22"/>
        <v>video games</v>
      </c>
      <c r="R278" s="10">
        <f t="shared" si="23"/>
        <v>41018.208333333336</v>
      </c>
      <c r="S278" s="10">
        <f t="shared" si="24"/>
        <v>41023.208333333336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0"/>
        <v>10.664285714285715</v>
      </c>
      <c r="P279" t="str">
        <f t="shared" si="21"/>
        <v>theater</v>
      </c>
      <c r="Q279" t="str">
        <f t="shared" si="22"/>
        <v>plays</v>
      </c>
      <c r="R279" s="10">
        <f t="shared" si="23"/>
        <v>40378.208333333336</v>
      </c>
      <c r="S279" s="10">
        <f t="shared" si="24"/>
        <v>40380.208333333336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0"/>
        <v>3.2588888888888889</v>
      </c>
      <c r="P280" t="str">
        <f t="shared" si="21"/>
        <v>technology</v>
      </c>
      <c r="Q280" t="str">
        <f t="shared" si="22"/>
        <v>web</v>
      </c>
      <c r="R280" s="10">
        <f t="shared" si="23"/>
        <v>41239.25</v>
      </c>
      <c r="S280" s="10">
        <f t="shared" si="24"/>
        <v>41264.25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0"/>
        <v>1.7070000000000001</v>
      </c>
      <c r="P281" t="str">
        <f t="shared" si="21"/>
        <v>theater</v>
      </c>
      <c r="Q281" t="str">
        <f t="shared" si="22"/>
        <v>plays</v>
      </c>
      <c r="R281" s="10">
        <f t="shared" si="23"/>
        <v>43346.208333333328</v>
      </c>
      <c r="S281" s="10">
        <f t="shared" si="24"/>
        <v>43349.208333333328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0"/>
        <v>5.8144</v>
      </c>
      <c r="P282" t="str">
        <f t="shared" si="21"/>
        <v>film &amp; video</v>
      </c>
      <c r="Q282" t="str">
        <f t="shared" si="22"/>
        <v>animation</v>
      </c>
      <c r="R282" s="10">
        <f t="shared" si="23"/>
        <v>43060.25</v>
      </c>
      <c r="S282" s="10">
        <f t="shared" si="24"/>
        <v>43066.25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0"/>
        <v>0.91520972644376897</v>
      </c>
      <c r="P283" t="str">
        <f t="shared" si="21"/>
        <v>theater</v>
      </c>
      <c r="Q283" t="str">
        <f t="shared" si="22"/>
        <v>plays</v>
      </c>
      <c r="R283" s="10">
        <f t="shared" si="23"/>
        <v>40979.25</v>
      </c>
      <c r="S283" s="10">
        <f t="shared" si="24"/>
        <v>41000.208333333336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0"/>
        <v>1.0804761904761904</v>
      </c>
      <c r="P284" t="str">
        <f t="shared" si="21"/>
        <v>film &amp; video</v>
      </c>
      <c r="Q284" t="str">
        <f t="shared" si="22"/>
        <v>television</v>
      </c>
      <c r="R284" s="10">
        <f t="shared" si="23"/>
        <v>42701.25</v>
      </c>
      <c r="S284" s="10">
        <f t="shared" si="24"/>
        <v>42707.25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0"/>
        <v>0.18728395061728395</v>
      </c>
      <c r="P285" t="str">
        <f t="shared" si="21"/>
        <v>music</v>
      </c>
      <c r="Q285" t="str">
        <f t="shared" si="22"/>
        <v>rock</v>
      </c>
      <c r="R285" s="10">
        <f t="shared" si="23"/>
        <v>42520.208333333328</v>
      </c>
      <c r="S285" s="10">
        <f t="shared" si="24"/>
        <v>42525.208333333328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0"/>
        <v>0.83193877551020412</v>
      </c>
      <c r="P286" t="str">
        <f t="shared" si="21"/>
        <v>technology</v>
      </c>
      <c r="Q286" t="str">
        <f t="shared" si="22"/>
        <v>web</v>
      </c>
      <c r="R286" s="10">
        <f t="shared" si="23"/>
        <v>41030.208333333336</v>
      </c>
      <c r="S286" s="10">
        <f t="shared" si="24"/>
        <v>41035.208333333336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0"/>
        <v>7.0633333333333335</v>
      </c>
      <c r="P287" t="str">
        <f t="shared" si="21"/>
        <v>theater</v>
      </c>
      <c r="Q287" t="str">
        <f t="shared" si="22"/>
        <v>plays</v>
      </c>
      <c r="R287" s="10">
        <f t="shared" si="23"/>
        <v>42623.208333333328</v>
      </c>
      <c r="S287" s="10">
        <f t="shared" si="24"/>
        <v>42661.208333333328</v>
      </c>
    </row>
    <row r="288" spans="1:19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0"/>
        <v>0.17446030330062445</v>
      </c>
      <c r="P288" t="str">
        <f t="shared" si="21"/>
        <v>theater</v>
      </c>
      <c r="Q288" t="str">
        <f t="shared" si="22"/>
        <v>plays</v>
      </c>
      <c r="R288" s="10">
        <f t="shared" si="23"/>
        <v>42697.25</v>
      </c>
      <c r="S288" s="10">
        <f t="shared" si="24"/>
        <v>42704.25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0"/>
        <v>2.0973015873015872</v>
      </c>
      <c r="P289" t="str">
        <f t="shared" si="21"/>
        <v>music</v>
      </c>
      <c r="Q289" t="str">
        <f t="shared" si="22"/>
        <v>electric music</v>
      </c>
      <c r="R289" s="10">
        <f t="shared" si="23"/>
        <v>42122.208333333328</v>
      </c>
      <c r="S289" s="10">
        <f t="shared" si="24"/>
        <v>42122.208333333328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0"/>
        <v>0.97785714285714287</v>
      </c>
      <c r="P290" t="str">
        <f t="shared" si="21"/>
        <v>music</v>
      </c>
      <c r="Q290" t="str">
        <f t="shared" si="22"/>
        <v>metal</v>
      </c>
      <c r="R290" s="10">
        <f t="shared" si="23"/>
        <v>40982.208333333336</v>
      </c>
      <c r="S290" s="10">
        <f t="shared" si="24"/>
        <v>40983.208333333336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0"/>
        <v>16.842500000000001</v>
      </c>
      <c r="P291" t="str">
        <f t="shared" si="21"/>
        <v>theater</v>
      </c>
      <c r="Q291" t="str">
        <f t="shared" si="22"/>
        <v>plays</v>
      </c>
      <c r="R291" s="10">
        <f t="shared" si="23"/>
        <v>42219.208333333328</v>
      </c>
      <c r="S291" s="10">
        <f t="shared" si="24"/>
        <v>42222.208333333328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0"/>
        <v>0.54402135231316728</v>
      </c>
      <c r="P292" t="str">
        <f t="shared" si="21"/>
        <v>film &amp; video</v>
      </c>
      <c r="Q292" t="str">
        <f t="shared" si="22"/>
        <v>documentary</v>
      </c>
      <c r="R292" s="10">
        <f t="shared" si="23"/>
        <v>41404.208333333336</v>
      </c>
      <c r="S292" s="10">
        <f t="shared" si="24"/>
        <v>41436.208333333336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0"/>
        <v>4.5661111111111108</v>
      </c>
      <c r="P293" t="str">
        <f t="shared" si="21"/>
        <v>technology</v>
      </c>
      <c r="Q293" t="str">
        <f t="shared" si="22"/>
        <v>web</v>
      </c>
      <c r="R293" s="10">
        <f t="shared" si="23"/>
        <v>40831.208333333336</v>
      </c>
      <c r="S293" s="10">
        <f t="shared" si="24"/>
        <v>40835.208333333336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0"/>
        <v>9.8219178082191785E-2</v>
      </c>
      <c r="P294" t="str">
        <f t="shared" si="21"/>
        <v>food</v>
      </c>
      <c r="Q294" t="str">
        <f t="shared" si="22"/>
        <v>food trucks</v>
      </c>
      <c r="R294" s="10">
        <f t="shared" si="23"/>
        <v>40984.208333333336</v>
      </c>
      <c r="S294" s="10">
        <f t="shared" si="24"/>
        <v>41002.208333333336</v>
      </c>
    </row>
    <row r="295" spans="1:19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0"/>
        <v>0.16384615384615384</v>
      </c>
      <c r="P295" t="str">
        <f t="shared" si="21"/>
        <v>theater</v>
      </c>
      <c r="Q295" t="str">
        <f t="shared" si="22"/>
        <v>plays</v>
      </c>
      <c r="R295" s="10">
        <f t="shared" si="23"/>
        <v>40456.208333333336</v>
      </c>
      <c r="S295" s="10">
        <f t="shared" si="24"/>
        <v>40465.208333333336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0"/>
        <v>13.396666666666667</v>
      </c>
      <c r="P296" t="str">
        <f t="shared" si="21"/>
        <v>theater</v>
      </c>
      <c r="Q296" t="str">
        <f t="shared" si="22"/>
        <v>plays</v>
      </c>
      <c r="R296" s="10">
        <f t="shared" si="23"/>
        <v>43399.208333333328</v>
      </c>
      <c r="S296" s="10">
        <f t="shared" si="24"/>
        <v>43411.25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0"/>
        <v>0.35650077760497667</v>
      </c>
      <c r="P297" t="str">
        <f t="shared" si="21"/>
        <v>theater</v>
      </c>
      <c r="Q297" t="str">
        <f t="shared" si="22"/>
        <v>plays</v>
      </c>
      <c r="R297" s="10">
        <f t="shared" si="23"/>
        <v>41562.208333333336</v>
      </c>
      <c r="S297" s="10">
        <f t="shared" si="24"/>
        <v>41587.25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0"/>
        <v>0.54950819672131146</v>
      </c>
      <c r="P298" t="str">
        <f t="shared" si="21"/>
        <v>theater</v>
      </c>
      <c r="Q298" t="str">
        <f t="shared" si="22"/>
        <v>plays</v>
      </c>
      <c r="R298" s="10">
        <f t="shared" si="23"/>
        <v>43493.25</v>
      </c>
      <c r="S298" s="10">
        <f t="shared" si="24"/>
        <v>43515.25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0"/>
        <v>0.94236111111111109</v>
      </c>
      <c r="P299" t="str">
        <f t="shared" si="21"/>
        <v>theater</v>
      </c>
      <c r="Q299" t="str">
        <f t="shared" si="22"/>
        <v>plays</v>
      </c>
      <c r="R299" s="10">
        <f t="shared" si="23"/>
        <v>41653.25</v>
      </c>
      <c r="S299" s="10">
        <f t="shared" si="24"/>
        <v>41662.25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0"/>
        <v>1.4391428571428571</v>
      </c>
      <c r="P300" t="str">
        <f t="shared" si="21"/>
        <v>music</v>
      </c>
      <c r="Q300" t="str">
        <f t="shared" si="22"/>
        <v>rock</v>
      </c>
      <c r="R300" s="10">
        <f t="shared" si="23"/>
        <v>42426.25</v>
      </c>
      <c r="S300" s="10">
        <f t="shared" si="24"/>
        <v>42444.208333333328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0"/>
        <v>0.51421052631578945</v>
      </c>
      <c r="P301" t="str">
        <f t="shared" si="21"/>
        <v>food</v>
      </c>
      <c r="Q301" t="str">
        <f t="shared" si="22"/>
        <v>food trucks</v>
      </c>
      <c r="R301" s="10">
        <f t="shared" si="23"/>
        <v>42432.25</v>
      </c>
      <c r="S301" s="10">
        <f t="shared" si="24"/>
        <v>42488.208333333328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0"/>
        <v>0.05</v>
      </c>
      <c r="P302" t="str">
        <f t="shared" si="21"/>
        <v>publishing</v>
      </c>
      <c r="Q302" t="str">
        <f t="shared" si="22"/>
        <v>nonfiction</v>
      </c>
      <c r="R302" s="10">
        <f t="shared" si="23"/>
        <v>42977.208333333328</v>
      </c>
      <c r="S302" s="10">
        <f t="shared" si="24"/>
        <v>42978.208333333328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0"/>
        <v>13.446666666666667</v>
      </c>
      <c r="P303" t="str">
        <f t="shared" si="21"/>
        <v>film &amp; video</v>
      </c>
      <c r="Q303" t="str">
        <f t="shared" si="22"/>
        <v>documentary</v>
      </c>
      <c r="R303" s="10">
        <f t="shared" si="23"/>
        <v>42061.25</v>
      </c>
      <c r="S303" s="10">
        <f t="shared" si="24"/>
        <v>42078.208333333328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0"/>
        <v>0.31844940867279897</v>
      </c>
      <c r="P304" t="str">
        <f t="shared" si="21"/>
        <v>theater</v>
      </c>
      <c r="Q304" t="str">
        <f t="shared" si="22"/>
        <v>plays</v>
      </c>
      <c r="R304" s="10">
        <f t="shared" si="23"/>
        <v>43345.208333333328</v>
      </c>
      <c r="S304" s="10">
        <f t="shared" si="24"/>
        <v>43359.208333333328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0"/>
        <v>0.82617647058823529</v>
      </c>
      <c r="P305" t="str">
        <f t="shared" si="21"/>
        <v>music</v>
      </c>
      <c r="Q305" t="str">
        <f t="shared" si="22"/>
        <v>indie rock</v>
      </c>
      <c r="R305" s="10">
        <f t="shared" si="23"/>
        <v>42376.25</v>
      </c>
      <c r="S305" s="10">
        <f t="shared" si="24"/>
        <v>42381.25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0"/>
        <v>5.4614285714285717</v>
      </c>
      <c r="P306" t="str">
        <f t="shared" si="21"/>
        <v>film &amp; video</v>
      </c>
      <c r="Q306" t="str">
        <f t="shared" si="22"/>
        <v>documentary</v>
      </c>
      <c r="R306" s="10">
        <f t="shared" si="23"/>
        <v>42589.208333333328</v>
      </c>
      <c r="S306" s="10">
        <f t="shared" si="24"/>
        <v>42630.208333333328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0"/>
        <v>2.8621428571428571</v>
      </c>
      <c r="P307" t="str">
        <f t="shared" si="21"/>
        <v>theater</v>
      </c>
      <c r="Q307" t="str">
        <f t="shared" si="22"/>
        <v>plays</v>
      </c>
      <c r="R307" s="10">
        <f t="shared" si="23"/>
        <v>42448.208333333328</v>
      </c>
      <c r="S307" s="10">
        <f t="shared" si="24"/>
        <v>42489.208333333328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0"/>
        <v>7.9076923076923072E-2</v>
      </c>
      <c r="P308" t="str">
        <f t="shared" si="21"/>
        <v>theater</v>
      </c>
      <c r="Q308" t="str">
        <f t="shared" si="22"/>
        <v>plays</v>
      </c>
      <c r="R308" s="10">
        <f t="shared" si="23"/>
        <v>42930.208333333328</v>
      </c>
      <c r="S308" s="10">
        <f t="shared" si="24"/>
        <v>42933.208333333328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0"/>
        <v>1.3213677811550153</v>
      </c>
      <c r="P309" t="str">
        <f t="shared" si="21"/>
        <v>publishing</v>
      </c>
      <c r="Q309" t="str">
        <f t="shared" si="22"/>
        <v>fiction</v>
      </c>
      <c r="R309" s="10">
        <f t="shared" si="23"/>
        <v>41066.208333333336</v>
      </c>
      <c r="S309" s="10">
        <f t="shared" si="24"/>
        <v>41086.208333333336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0"/>
        <v>0.74077834179357027</v>
      </c>
      <c r="P310" t="str">
        <f t="shared" si="21"/>
        <v>theater</v>
      </c>
      <c r="Q310" t="str">
        <f t="shared" si="22"/>
        <v>plays</v>
      </c>
      <c r="R310" s="10">
        <f t="shared" si="23"/>
        <v>40651.208333333336</v>
      </c>
      <c r="S310" s="10">
        <f t="shared" si="24"/>
        <v>40652.208333333336</v>
      </c>
    </row>
    <row r="311" spans="1:19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0"/>
        <v>0.75292682926829269</v>
      </c>
      <c r="P311" t="str">
        <f t="shared" si="21"/>
        <v>music</v>
      </c>
      <c r="Q311" t="str">
        <f t="shared" si="22"/>
        <v>indie rock</v>
      </c>
      <c r="R311" s="10">
        <f t="shared" si="23"/>
        <v>40807.208333333336</v>
      </c>
      <c r="S311" s="10">
        <f t="shared" si="24"/>
        <v>40827.208333333336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0"/>
        <v>0.20333333333333334</v>
      </c>
      <c r="P312" t="str">
        <f t="shared" si="21"/>
        <v>games</v>
      </c>
      <c r="Q312" t="str">
        <f t="shared" si="22"/>
        <v>video games</v>
      </c>
      <c r="R312" s="10">
        <f t="shared" si="23"/>
        <v>40277.208333333336</v>
      </c>
      <c r="S312" s="10">
        <f t="shared" si="24"/>
        <v>40293.208333333336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0"/>
        <v>2.0336507936507937</v>
      </c>
      <c r="P313" t="str">
        <f t="shared" si="21"/>
        <v>theater</v>
      </c>
      <c r="Q313" t="str">
        <f t="shared" si="22"/>
        <v>plays</v>
      </c>
      <c r="R313" s="10">
        <f t="shared" si="23"/>
        <v>40590.25</v>
      </c>
      <c r="S313" s="10">
        <f t="shared" si="24"/>
        <v>40602.25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0"/>
        <v>3.1022842639593908</v>
      </c>
      <c r="P314" t="str">
        <f t="shared" si="21"/>
        <v>theater</v>
      </c>
      <c r="Q314" t="str">
        <f t="shared" si="22"/>
        <v>plays</v>
      </c>
      <c r="R314" s="10">
        <f t="shared" si="23"/>
        <v>41572.208333333336</v>
      </c>
      <c r="S314" s="10">
        <f t="shared" si="24"/>
        <v>41579.208333333336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0"/>
        <v>3.9531818181818181</v>
      </c>
      <c r="P315" t="str">
        <f t="shared" si="21"/>
        <v>music</v>
      </c>
      <c r="Q315" t="str">
        <f t="shared" si="22"/>
        <v>rock</v>
      </c>
      <c r="R315" s="10">
        <f t="shared" si="23"/>
        <v>40966.25</v>
      </c>
      <c r="S315" s="10">
        <f t="shared" si="24"/>
        <v>40968.25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0"/>
        <v>2.9471428571428571</v>
      </c>
      <c r="P316" t="str">
        <f t="shared" si="21"/>
        <v>film &amp; video</v>
      </c>
      <c r="Q316" t="str">
        <f t="shared" si="22"/>
        <v>documentary</v>
      </c>
      <c r="R316" s="10">
        <f t="shared" si="23"/>
        <v>43536.208333333328</v>
      </c>
      <c r="S316" s="10">
        <f t="shared" si="24"/>
        <v>43541.208333333328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0"/>
        <v>0.33894736842105261</v>
      </c>
      <c r="P317" t="str">
        <f t="shared" si="21"/>
        <v>theater</v>
      </c>
      <c r="Q317" t="str">
        <f t="shared" si="22"/>
        <v>plays</v>
      </c>
      <c r="R317" s="10">
        <f t="shared" si="23"/>
        <v>41783.208333333336</v>
      </c>
      <c r="S317" s="10">
        <f t="shared" si="24"/>
        <v>41812.208333333336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0"/>
        <v>0.66677083333333331</v>
      </c>
      <c r="P318" t="str">
        <f t="shared" si="21"/>
        <v>food</v>
      </c>
      <c r="Q318" t="str">
        <f t="shared" si="22"/>
        <v>food trucks</v>
      </c>
      <c r="R318" s="10">
        <f t="shared" si="23"/>
        <v>43788.25</v>
      </c>
      <c r="S318" s="10">
        <f t="shared" si="24"/>
        <v>43789.25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0"/>
        <v>0.19227272727272726</v>
      </c>
      <c r="P319" t="str">
        <f t="shared" si="21"/>
        <v>theater</v>
      </c>
      <c r="Q319" t="str">
        <f t="shared" si="22"/>
        <v>plays</v>
      </c>
      <c r="R319" s="10">
        <f t="shared" si="23"/>
        <v>42869.208333333328</v>
      </c>
      <c r="S319" s="10">
        <f t="shared" si="24"/>
        <v>42882.208333333328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0"/>
        <v>0.15842105263157893</v>
      </c>
      <c r="P320" t="str">
        <f t="shared" si="21"/>
        <v>music</v>
      </c>
      <c r="Q320" t="str">
        <f t="shared" si="22"/>
        <v>rock</v>
      </c>
      <c r="R320" s="10">
        <f t="shared" si="23"/>
        <v>41684.25</v>
      </c>
      <c r="S320" s="10">
        <f t="shared" si="24"/>
        <v>41686.25</v>
      </c>
    </row>
    <row r="321" spans="1:19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0"/>
        <v>0.38702380952380955</v>
      </c>
      <c r="P321" t="str">
        <f t="shared" si="21"/>
        <v>technology</v>
      </c>
      <c r="Q321" t="str">
        <f t="shared" si="22"/>
        <v>web</v>
      </c>
      <c r="R321" s="10">
        <f t="shared" si="23"/>
        <v>40402.208333333336</v>
      </c>
      <c r="S321" s="10">
        <f t="shared" si="24"/>
        <v>40426.208333333336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0"/>
        <v>9.5876777251184833E-2</v>
      </c>
      <c r="P322" t="str">
        <f t="shared" si="21"/>
        <v>publishing</v>
      </c>
      <c r="Q322" t="str">
        <f t="shared" si="22"/>
        <v>fiction</v>
      </c>
      <c r="R322" s="10">
        <f t="shared" si="23"/>
        <v>40673.208333333336</v>
      </c>
      <c r="S322" s="10">
        <f t="shared" si="24"/>
        <v>40682.208333333336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5">E323/D323</f>
        <v>0.94144366197183094</v>
      </c>
      <c r="P323" t="str">
        <f t="shared" ref="P323:P386" si="26">LEFT(N323,FIND("/",N323)-1)</f>
        <v>film &amp; video</v>
      </c>
      <c r="Q323" t="str">
        <f t="shared" ref="Q323:Q386" si="27">MID(N323,FIND("/",N323)+1,LEN(N323))</f>
        <v>shorts</v>
      </c>
      <c r="R323" s="10">
        <f t="shared" ref="R323:R386" si="28">(((J323/60)/60)/24)+DATE(1970,1,1)</f>
        <v>40634.208333333336</v>
      </c>
      <c r="S323" s="10">
        <f t="shared" ref="S323:S386" si="29">(((K323/60)/60)/24)+DATE(1970,1,1)</f>
        <v>40642.208333333336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5"/>
        <v>1.6656234096692113</v>
      </c>
      <c r="P324" t="str">
        <f t="shared" si="26"/>
        <v>theater</v>
      </c>
      <c r="Q324" t="str">
        <f t="shared" si="27"/>
        <v>plays</v>
      </c>
      <c r="R324" s="10">
        <f t="shared" si="28"/>
        <v>40507.25</v>
      </c>
      <c r="S324" s="10">
        <f t="shared" si="29"/>
        <v>40520.25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5"/>
        <v>0.24134831460674158</v>
      </c>
      <c r="P325" t="str">
        <f t="shared" si="26"/>
        <v>film &amp; video</v>
      </c>
      <c r="Q325" t="str">
        <f t="shared" si="27"/>
        <v>documentary</v>
      </c>
      <c r="R325" s="10">
        <f t="shared" si="28"/>
        <v>41725.208333333336</v>
      </c>
      <c r="S325" s="10">
        <f t="shared" si="29"/>
        <v>41727.208333333336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5"/>
        <v>1.6405633802816901</v>
      </c>
      <c r="P326" t="str">
        <f t="shared" si="26"/>
        <v>theater</v>
      </c>
      <c r="Q326" t="str">
        <f t="shared" si="27"/>
        <v>plays</v>
      </c>
      <c r="R326" s="10">
        <f t="shared" si="28"/>
        <v>42176.208333333328</v>
      </c>
      <c r="S326" s="10">
        <f t="shared" si="29"/>
        <v>42188.208333333328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5"/>
        <v>0.90723076923076929</v>
      </c>
      <c r="P327" t="str">
        <f t="shared" si="26"/>
        <v>theater</v>
      </c>
      <c r="Q327" t="str">
        <f t="shared" si="27"/>
        <v>plays</v>
      </c>
      <c r="R327" s="10">
        <f t="shared" si="28"/>
        <v>43267.208333333328</v>
      </c>
      <c r="S327" s="10">
        <f t="shared" si="29"/>
        <v>43290.208333333328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5"/>
        <v>0.46194444444444444</v>
      </c>
      <c r="P328" t="str">
        <f t="shared" si="26"/>
        <v>film &amp; video</v>
      </c>
      <c r="Q328" t="str">
        <f t="shared" si="27"/>
        <v>animation</v>
      </c>
      <c r="R328" s="10">
        <f t="shared" si="28"/>
        <v>42364.25</v>
      </c>
      <c r="S328" s="10">
        <f t="shared" si="29"/>
        <v>42370.25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5"/>
        <v>0.38538461538461538</v>
      </c>
      <c r="P329" t="str">
        <f t="shared" si="26"/>
        <v>theater</v>
      </c>
      <c r="Q329" t="str">
        <f t="shared" si="27"/>
        <v>plays</v>
      </c>
      <c r="R329" s="10">
        <f t="shared" si="28"/>
        <v>43705.208333333328</v>
      </c>
      <c r="S329" s="10">
        <f t="shared" si="29"/>
        <v>43709.208333333328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5"/>
        <v>1.3356231003039514</v>
      </c>
      <c r="P330" t="str">
        <f t="shared" si="26"/>
        <v>music</v>
      </c>
      <c r="Q330" t="str">
        <f t="shared" si="27"/>
        <v>rock</v>
      </c>
      <c r="R330" s="10">
        <f t="shared" si="28"/>
        <v>43434.25</v>
      </c>
      <c r="S330" s="10">
        <f t="shared" si="29"/>
        <v>43445.25</v>
      </c>
    </row>
    <row r="331" spans="1:19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5"/>
        <v>0.22896588486140726</v>
      </c>
      <c r="P331" t="str">
        <f t="shared" si="26"/>
        <v>games</v>
      </c>
      <c r="Q331" t="str">
        <f t="shared" si="27"/>
        <v>video games</v>
      </c>
      <c r="R331" s="10">
        <f t="shared" si="28"/>
        <v>42716.25</v>
      </c>
      <c r="S331" s="10">
        <f t="shared" si="29"/>
        <v>42727.25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5"/>
        <v>1.8495548961424333</v>
      </c>
      <c r="P332" t="str">
        <f t="shared" si="26"/>
        <v>film &amp; video</v>
      </c>
      <c r="Q332" t="str">
        <f t="shared" si="27"/>
        <v>documentary</v>
      </c>
      <c r="R332" s="10">
        <f t="shared" si="28"/>
        <v>43077.25</v>
      </c>
      <c r="S332" s="10">
        <f t="shared" si="29"/>
        <v>43078.25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5"/>
        <v>4.4372727272727275</v>
      </c>
      <c r="P333" t="str">
        <f t="shared" si="26"/>
        <v>food</v>
      </c>
      <c r="Q333" t="str">
        <f t="shared" si="27"/>
        <v>food trucks</v>
      </c>
      <c r="R333" s="10">
        <f t="shared" si="28"/>
        <v>40896.25</v>
      </c>
      <c r="S333" s="10">
        <f t="shared" si="29"/>
        <v>40897.25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5"/>
        <v>1.999806763285024</v>
      </c>
      <c r="P334" t="str">
        <f t="shared" si="26"/>
        <v>technology</v>
      </c>
      <c r="Q334" t="str">
        <f t="shared" si="27"/>
        <v>wearables</v>
      </c>
      <c r="R334" s="10">
        <f t="shared" si="28"/>
        <v>41361.208333333336</v>
      </c>
      <c r="S334" s="10">
        <f t="shared" si="29"/>
        <v>41362.208333333336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5"/>
        <v>1.2395833333333333</v>
      </c>
      <c r="P335" t="str">
        <f t="shared" si="26"/>
        <v>theater</v>
      </c>
      <c r="Q335" t="str">
        <f t="shared" si="27"/>
        <v>plays</v>
      </c>
      <c r="R335" s="10">
        <f t="shared" si="28"/>
        <v>43424.25</v>
      </c>
      <c r="S335" s="10">
        <f t="shared" si="29"/>
        <v>43452.25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5"/>
        <v>1.8661329305135952</v>
      </c>
      <c r="P336" t="str">
        <f t="shared" si="26"/>
        <v>music</v>
      </c>
      <c r="Q336" t="str">
        <f t="shared" si="27"/>
        <v>rock</v>
      </c>
      <c r="R336" s="10">
        <f t="shared" si="28"/>
        <v>43110.25</v>
      </c>
      <c r="S336" s="10">
        <f t="shared" si="29"/>
        <v>43117.25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5"/>
        <v>1.1428538550057536</v>
      </c>
      <c r="P337" t="str">
        <f t="shared" si="26"/>
        <v>music</v>
      </c>
      <c r="Q337" t="str">
        <f t="shared" si="27"/>
        <v>rock</v>
      </c>
      <c r="R337" s="10">
        <f t="shared" si="28"/>
        <v>43784.25</v>
      </c>
      <c r="S337" s="10">
        <f t="shared" si="29"/>
        <v>43797.25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5"/>
        <v>0.97032531824611035</v>
      </c>
      <c r="P338" t="str">
        <f t="shared" si="26"/>
        <v>music</v>
      </c>
      <c r="Q338" t="str">
        <f t="shared" si="27"/>
        <v>rock</v>
      </c>
      <c r="R338" s="10">
        <f t="shared" si="28"/>
        <v>40527.25</v>
      </c>
      <c r="S338" s="10">
        <f t="shared" si="29"/>
        <v>40528.25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5"/>
        <v>1.2281904761904763</v>
      </c>
      <c r="P339" t="str">
        <f t="shared" si="26"/>
        <v>theater</v>
      </c>
      <c r="Q339" t="str">
        <f t="shared" si="27"/>
        <v>plays</v>
      </c>
      <c r="R339" s="10">
        <f t="shared" si="28"/>
        <v>43780.25</v>
      </c>
      <c r="S339" s="10">
        <f t="shared" si="29"/>
        <v>43781.25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5"/>
        <v>1.7914326647564469</v>
      </c>
      <c r="P340" t="str">
        <f t="shared" si="26"/>
        <v>theater</v>
      </c>
      <c r="Q340" t="str">
        <f t="shared" si="27"/>
        <v>plays</v>
      </c>
      <c r="R340" s="10">
        <f t="shared" si="28"/>
        <v>40821.208333333336</v>
      </c>
      <c r="S340" s="10">
        <f t="shared" si="29"/>
        <v>40851.208333333336</v>
      </c>
    </row>
    <row r="341" spans="1:19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5"/>
        <v>0.79951577402787966</v>
      </c>
      <c r="P341" t="str">
        <f t="shared" si="26"/>
        <v>theater</v>
      </c>
      <c r="Q341" t="str">
        <f t="shared" si="27"/>
        <v>plays</v>
      </c>
      <c r="R341" s="10">
        <f t="shared" si="28"/>
        <v>42949.208333333328</v>
      </c>
      <c r="S341" s="10">
        <f t="shared" si="29"/>
        <v>42963.208333333328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5"/>
        <v>0.94242587601078165</v>
      </c>
      <c r="P342" t="str">
        <f t="shared" si="26"/>
        <v>photography</v>
      </c>
      <c r="Q342" t="str">
        <f t="shared" si="27"/>
        <v>photography books</v>
      </c>
      <c r="R342" s="10">
        <f t="shared" si="28"/>
        <v>40889.25</v>
      </c>
      <c r="S342" s="10">
        <f t="shared" si="29"/>
        <v>40890.25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5"/>
        <v>0.84669291338582675</v>
      </c>
      <c r="P343" t="str">
        <f t="shared" si="26"/>
        <v>music</v>
      </c>
      <c r="Q343" t="str">
        <f t="shared" si="27"/>
        <v>indie rock</v>
      </c>
      <c r="R343" s="10">
        <f t="shared" si="28"/>
        <v>42244.208333333328</v>
      </c>
      <c r="S343" s="10">
        <f t="shared" si="29"/>
        <v>42251.208333333328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5"/>
        <v>0.66521920668058454</v>
      </c>
      <c r="P344" t="str">
        <f t="shared" si="26"/>
        <v>theater</v>
      </c>
      <c r="Q344" t="str">
        <f t="shared" si="27"/>
        <v>plays</v>
      </c>
      <c r="R344" s="10">
        <f t="shared" si="28"/>
        <v>41475.208333333336</v>
      </c>
      <c r="S344" s="10">
        <f t="shared" si="29"/>
        <v>41487.208333333336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5"/>
        <v>0.53922222222222227</v>
      </c>
      <c r="P345" t="str">
        <f t="shared" si="26"/>
        <v>theater</v>
      </c>
      <c r="Q345" t="str">
        <f t="shared" si="27"/>
        <v>plays</v>
      </c>
      <c r="R345" s="10">
        <f t="shared" si="28"/>
        <v>41597.25</v>
      </c>
      <c r="S345" s="10">
        <f t="shared" si="29"/>
        <v>41650.25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5"/>
        <v>0.41983299595141699</v>
      </c>
      <c r="P346" t="str">
        <f t="shared" si="26"/>
        <v>games</v>
      </c>
      <c r="Q346" t="str">
        <f t="shared" si="27"/>
        <v>video games</v>
      </c>
      <c r="R346" s="10">
        <f t="shared" si="28"/>
        <v>43122.25</v>
      </c>
      <c r="S346" s="10">
        <f t="shared" si="29"/>
        <v>43162.25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5"/>
        <v>0.14694796954314721</v>
      </c>
      <c r="P347" t="str">
        <f t="shared" si="26"/>
        <v>film &amp; video</v>
      </c>
      <c r="Q347" t="str">
        <f t="shared" si="27"/>
        <v>drama</v>
      </c>
      <c r="R347" s="10">
        <f t="shared" si="28"/>
        <v>42194.208333333328</v>
      </c>
      <c r="S347" s="10">
        <f t="shared" si="29"/>
        <v>42195.208333333328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5"/>
        <v>0.34475</v>
      </c>
      <c r="P348" t="str">
        <f t="shared" si="26"/>
        <v>music</v>
      </c>
      <c r="Q348" t="str">
        <f t="shared" si="27"/>
        <v>indie rock</v>
      </c>
      <c r="R348" s="10">
        <f t="shared" si="28"/>
        <v>42971.208333333328</v>
      </c>
      <c r="S348" s="10">
        <f t="shared" si="29"/>
        <v>43026.208333333328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5"/>
        <v>14.007777777777777</v>
      </c>
      <c r="P349" t="str">
        <f t="shared" si="26"/>
        <v>technology</v>
      </c>
      <c r="Q349" t="str">
        <f t="shared" si="27"/>
        <v>web</v>
      </c>
      <c r="R349" s="10">
        <f t="shared" si="28"/>
        <v>42046.25</v>
      </c>
      <c r="S349" s="10">
        <f t="shared" si="29"/>
        <v>42070.25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5"/>
        <v>0.71770351758793971</v>
      </c>
      <c r="P350" t="str">
        <f t="shared" si="26"/>
        <v>food</v>
      </c>
      <c r="Q350" t="str">
        <f t="shared" si="27"/>
        <v>food trucks</v>
      </c>
      <c r="R350" s="10">
        <f t="shared" si="28"/>
        <v>42782.25</v>
      </c>
      <c r="S350" s="10">
        <f t="shared" si="29"/>
        <v>42795.25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5"/>
        <v>0.53074115044247783</v>
      </c>
      <c r="P351" t="str">
        <f t="shared" si="26"/>
        <v>theater</v>
      </c>
      <c r="Q351" t="str">
        <f t="shared" si="27"/>
        <v>plays</v>
      </c>
      <c r="R351" s="10">
        <f t="shared" si="28"/>
        <v>42930.208333333328</v>
      </c>
      <c r="S351" s="10">
        <f t="shared" si="29"/>
        <v>42960.208333333328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5"/>
        <v>0.05</v>
      </c>
      <c r="P352" t="str">
        <f t="shared" si="26"/>
        <v>music</v>
      </c>
      <c r="Q352" t="str">
        <f t="shared" si="27"/>
        <v>jazz</v>
      </c>
      <c r="R352" s="10">
        <f t="shared" si="28"/>
        <v>42144.208333333328</v>
      </c>
      <c r="S352" s="10">
        <f t="shared" si="29"/>
        <v>42162.208333333328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5"/>
        <v>1.2770715249662619</v>
      </c>
      <c r="P353" t="str">
        <f t="shared" si="26"/>
        <v>music</v>
      </c>
      <c r="Q353" t="str">
        <f t="shared" si="27"/>
        <v>rock</v>
      </c>
      <c r="R353" s="10">
        <f t="shared" si="28"/>
        <v>42240.208333333328</v>
      </c>
      <c r="S353" s="10">
        <f t="shared" si="29"/>
        <v>42254.208333333328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5"/>
        <v>0.34892857142857142</v>
      </c>
      <c r="P354" t="str">
        <f t="shared" si="26"/>
        <v>theater</v>
      </c>
      <c r="Q354" t="str">
        <f t="shared" si="27"/>
        <v>plays</v>
      </c>
      <c r="R354" s="10">
        <f t="shared" si="28"/>
        <v>42315.25</v>
      </c>
      <c r="S354" s="10">
        <f t="shared" si="29"/>
        <v>42323.25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5"/>
        <v>4.105982142857143</v>
      </c>
      <c r="P355" t="str">
        <f t="shared" si="26"/>
        <v>theater</v>
      </c>
      <c r="Q355" t="str">
        <f t="shared" si="27"/>
        <v>plays</v>
      </c>
      <c r="R355" s="10">
        <f t="shared" si="28"/>
        <v>43651.208333333328</v>
      </c>
      <c r="S355" s="10">
        <f t="shared" si="29"/>
        <v>43652.208333333328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5"/>
        <v>1.2373770491803278</v>
      </c>
      <c r="P356" t="str">
        <f t="shared" si="26"/>
        <v>film &amp; video</v>
      </c>
      <c r="Q356" t="str">
        <f t="shared" si="27"/>
        <v>documentary</v>
      </c>
      <c r="R356" s="10">
        <f t="shared" si="28"/>
        <v>41520.208333333336</v>
      </c>
      <c r="S356" s="10">
        <f t="shared" si="29"/>
        <v>41527.208333333336</v>
      </c>
    </row>
    <row r="357" spans="1:19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5"/>
        <v>0.58973684210526311</v>
      </c>
      <c r="P357" t="str">
        <f t="shared" si="26"/>
        <v>technology</v>
      </c>
      <c r="Q357" t="str">
        <f t="shared" si="27"/>
        <v>wearables</v>
      </c>
      <c r="R357" s="10">
        <f t="shared" si="28"/>
        <v>42757.25</v>
      </c>
      <c r="S357" s="10">
        <f t="shared" si="29"/>
        <v>42797.25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5"/>
        <v>0.36892473118279567</v>
      </c>
      <c r="P358" t="str">
        <f t="shared" si="26"/>
        <v>theater</v>
      </c>
      <c r="Q358" t="str">
        <f t="shared" si="27"/>
        <v>plays</v>
      </c>
      <c r="R358" s="10">
        <f t="shared" si="28"/>
        <v>40922.25</v>
      </c>
      <c r="S358" s="10">
        <f t="shared" si="29"/>
        <v>40931.25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5"/>
        <v>1.8491304347826087</v>
      </c>
      <c r="P359" t="str">
        <f t="shared" si="26"/>
        <v>games</v>
      </c>
      <c r="Q359" t="str">
        <f t="shared" si="27"/>
        <v>video games</v>
      </c>
      <c r="R359" s="10">
        <f t="shared" si="28"/>
        <v>42250.208333333328</v>
      </c>
      <c r="S359" s="10">
        <f t="shared" si="29"/>
        <v>42275.208333333328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5"/>
        <v>0.11814432989690722</v>
      </c>
      <c r="P360" t="str">
        <f t="shared" si="26"/>
        <v>photography</v>
      </c>
      <c r="Q360" t="str">
        <f t="shared" si="27"/>
        <v>photography books</v>
      </c>
      <c r="R360" s="10">
        <f t="shared" si="28"/>
        <v>43322.208333333328</v>
      </c>
      <c r="S360" s="10">
        <f t="shared" si="29"/>
        <v>43325.208333333328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5"/>
        <v>2.9870000000000001</v>
      </c>
      <c r="P361" t="str">
        <f t="shared" si="26"/>
        <v>film &amp; video</v>
      </c>
      <c r="Q361" t="str">
        <f t="shared" si="27"/>
        <v>animation</v>
      </c>
      <c r="R361" s="10">
        <f t="shared" si="28"/>
        <v>40782.208333333336</v>
      </c>
      <c r="S361" s="10">
        <f t="shared" si="29"/>
        <v>40789.208333333336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5"/>
        <v>2.2635175879396985</v>
      </c>
      <c r="P362" t="str">
        <f t="shared" si="26"/>
        <v>theater</v>
      </c>
      <c r="Q362" t="str">
        <f t="shared" si="27"/>
        <v>plays</v>
      </c>
      <c r="R362" s="10">
        <f t="shared" si="28"/>
        <v>40544.25</v>
      </c>
      <c r="S362" s="10">
        <f t="shared" si="29"/>
        <v>40558.25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5"/>
        <v>1.7356363636363636</v>
      </c>
      <c r="P363" t="str">
        <f t="shared" si="26"/>
        <v>theater</v>
      </c>
      <c r="Q363" t="str">
        <f t="shared" si="27"/>
        <v>plays</v>
      </c>
      <c r="R363" s="10">
        <f t="shared" si="28"/>
        <v>43015.208333333328</v>
      </c>
      <c r="S363" s="10">
        <f t="shared" si="29"/>
        <v>43039.208333333328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5"/>
        <v>3.7175675675675675</v>
      </c>
      <c r="P364" t="str">
        <f t="shared" si="26"/>
        <v>music</v>
      </c>
      <c r="Q364" t="str">
        <f t="shared" si="27"/>
        <v>rock</v>
      </c>
      <c r="R364" s="10">
        <f t="shared" si="28"/>
        <v>40570.25</v>
      </c>
      <c r="S364" s="10">
        <f t="shared" si="29"/>
        <v>40608.25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5"/>
        <v>1.601923076923077</v>
      </c>
      <c r="P365" t="str">
        <f t="shared" si="26"/>
        <v>music</v>
      </c>
      <c r="Q365" t="str">
        <f t="shared" si="27"/>
        <v>rock</v>
      </c>
      <c r="R365" s="10">
        <f t="shared" si="28"/>
        <v>40904.25</v>
      </c>
      <c r="S365" s="10">
        <f t="shared" si="29"/>
        <v>40905.25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5"/>
        <v>16.163333333333334</v>
      </c>
      <c r="P366" t="str">
        <f t="shared" si="26"/>
        <v>music</v>
      </c>
      <c r="Q366" t="str">
        <f t="shared" si="27"/>
        <v>indie rock</v>
      </c>
      <c r="R366" s="10">
        <f t="shared" si="28"/>
        <v>43164.25</v>
      </c>
      <c r="S366" s="10">
        <f t="shared" si="29"/>
        <v>43194.208333333328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5"/>
        <v>7.3343749999999996</v>
      </c>
      <c r="P367" t="str">
        <f t="shared" si="26"/>
        <v>theater</v>
      </c>
      <c r="Q367" t="str">
        <f t="shared" si="27"/>
        <v>plays</v>
      </c>
      <c r="R367" s="10">
        <f t="shared" si="28"/>
        <v>42733.25</v>
      </c>
      <c r="S367" s="10">
        <f t="shared" si="29"/>
        <v>42760.25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5"/>
        <v>5.9211111111111112</v>
      </c>
      <c r="P368" t="str">
        <f t="shared" si="26"/>
        <v>theater</v>
      </c>
      <c r="Q368" t="str">
        <f t="shared" si="27"/>
        <v>plays</v>
      </c>
      <c r="R368" s="10">
        <f t="shared" si="28"/>
        <v>40546.25</v>
      </c>
      <c r="S368" s="10">
        <f t="shared" si="29"/>
        <v>40547.25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5"/>
        <v>0.18888888888888888</v>
      </c>
      <c r="P369" t="str">
        <f t="shared" si="26"/>
        <v>theater</v>
      </c>
      <c r="Q369" t="str">
        <f t="shared" si="27"/>
        <v>plays</v>
      </c>
      <c r="R369" s="10">
        <f t="shared" si="28"/>
        <v>41930.208333333336</v>
      </c>
      <c r="S369" s="10">
        <f t="shared" si="29"/>
        <v>41954.25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5"/>
        <v>2.7680769230769231</v>
      </c>
      <c r="P370" t="str">
        <f t="shared" si="26"/>
        <v>film &amp; video</v>
      </c>
      <c r="Q370" t="str">
        <f t="shared" si="27"/>
        <v>documentary</v>
      </c>
      <c r="R370" s="10">
        <f t="shared" si="28"/>
        <v>40464.208333333336</v>
      </c>
      <c r="S370" s="10">
        <f t="shared" si="29"/>
        <v>40487.208333333336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5"/>
        <v>2.730185185185185</v>
      </c>
      <c r="P371" t="str">
        <f t="shared" si="26"/>
        <v>film &amp; video</v>
      </c>
      <c r="Q371" t="str">
        <f t="shared" si="27"/>
        <v>television</v>
      </c>
      <c r="R371" s="10">
        <f t="shared" si="28"/>
        <v>41308.25</v>
      </c>
      <c r="S371" s="10">
        <f t="shared" si="29"/>
        <v>41347.208333333336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5"/>
        <v>1.593633125556545</v>
      </c>
      <c r="P372" t="str">
        <f t="shared" si="26"/>
        <v>theater</v>
      </c>
      <c r="Q372" t="str">
        <f t="shared" si="27"/>
        <v>plays</v>
      </c>
      <c r="R372" s="10">
        <f t="shared" si="28"/>
        <v>43570.208333333328</v>
      </c>
      <c r="S372" s="10">
        <f t="shared" si="29"/>
        <v>43576.208333333328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5"/>
        <v>0.67869978858350954</v>
      </c>
      <c r="P373" t="str">
        <f t="shared" si="26"/>
        <v>theater</v>
      </c>
      <c r="Q373" t="str">
        <f t="shared" si="27"/>
        <v>plays</v>
      </c>
      <c r="R373" s="10">
        <f t="shared" si="28"/>
        <v>42043.25</v>
      </c>
      <c r="S373" s="10">
        <f t="shared" si="29"/>
        <v>42094.208333333328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5"/>
        <v>15.915555555555555</v>
      </c>
      <c r="P374" t="str">
        <f t="shared" si="26"/>
        <v>film &amp; video</v>
      </c>
      <c r="Q374" t="str">
        <f t="shared" si="27"/>
        <v>documentary</v>
      </c>
      <c r="R374" s="10">
        <f t="shared" si="28"/>
        <v>42012.25</v>
      </c>
      <c r="S374" s="10">
        <f t="shared" si="29"/>
        <v>42032.25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5"/>
        <v>7.3018222222222224</v>
      </c>
      <c r="P375" t="str">
        <f t="shared" si="26"/>
        <v>theater</v>
      </c>
      <c r="Q375" t="str">
        <f t="shared" si="27"/>
        <v>plays</v>
      </c>
      <c r="R375" s="10">
        <f t="shared" si="28"/>
        <v>42964.208333333328</v>
      </c>
      <c r="S375" s="10">
        <f t="shared" si="29"/>
        <v>42972.208333333328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5"/>
        <v>0.13185782556750297</v>
      </c>
      <c r="P376" t="str">
        <f t="shared" si="26"/>
        <v>film &amp; video</v>
      </c>
      <c r="Q376" t="str">
        <f t="shared" si="27"/>
        <v>documentary</v>
      </c>
      <c r="R376" s="10">
        <f t="shared" si="28"/>
        <v>43476.25</v>
      </c>
      <c r="S376" s="10">
        <f t="shared" si="29"/>
        <v>43481.25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5"/>
        <v>0.54777777777777781</v>
      </c>
      <c r="P377" t="str">
        <f t="shared" si="26"/>
        <v>music</v>
      </c>
      <c r="Q377" t="str">
        <f t="shared" si="27"/>
        <v>indie rock</v>
      </c>
      <c r="R377" s="10">
        <f t="shared" si="28"/>
        <v>42293.208333333328</v>
      </c>
      <c r="S377" s="10">
        <f t="shared" si="29"/>
        <v>42350.25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5"/>
        <v>3.6102941176470589</v>
      </c>
      <c r="P378" t="str">
        <f t="shared" si="26"/>
        <v>music</v>
      </c>
      <c r="Q378" t="str">
        <f t="shared" si="27"/>
        <v>rock</v>
      </c>
      <c r="R378" s="10">
        <f t="shared" si="28"/>
        <v>41826.208333333336</v>
      </c>
      <c r="S378" s="10">
        <f t="shared" si="29"/>
        <v>41832.208333333336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5"/>
        <v>0.10257545271629778</v>
      </c>
      <c r="P379" t="str">
        <f t="shared" si="26"/>
        <v>theater</v>
      </c>
      <c r="Q379" t="str">
        <f t="shared" si="27"/>
        <v>plays</v>
      </c>
      <c r="R379" s="10">
        <f t="shared" si="28"/>
        <v>43760.208333333328</v>
      </c>
      <c r="S379" s="10">
        <f t="shared" si="29"/>
        <v>43774.25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5"/>
        <v>0.13962962962962963</v>
      </c>
      <c r="P380" t="str">
        <f t="shared" si="26"/>
        <v>film &amp; video</v>
      </c>
      <c r="Q380" t="str">
        <f t="shared" si="27"/>
        <v>documentary</v>
      </c>
      <c r="R380" s="10">
        <f t="shared" si="28"/>
        <v>43241.208333333328</v>
      </c>
      <c r="S380" s="10">
        <f t="shared" si="29"/>
        <v>43279.208333333328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5"/>
        <v>0.40444444444444444</v>
      </c>
      <c r="P381" t="str">
        <f t="shared" si="26"/>
        <v>theater</v>
      </c>
      <c r="Q381" t="str">
        <f t="shared" si="27"/>
        <v>plays</v>
      </c>
      <c r="R381" s="10">
        <f t="shared" si="28"/>
        <v>40843.208333333336</v>
      </c>
      <c r="S381" s="10">
        <f t="shared" si="29"/>
        <v>40857.25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5"/>
        <v>1.6032</v>
      </c>
      <c r="P382" t="str">
        <f t="shared" si="26"/>
        <v>theater</v>
      </c>
      <c r="Q382" t="str">
        <f t="shared" si="27"/>
        <v>plays</v>
      </c>
      <c r="R382" s="10">
        <f t="shared" si="28"/>
        <v>41448.208333333336</v>
      </c>
      <c r="S382" s="10">
        <f t="shared" si="29"/>
        <v>41453.208333333336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5"/>
        <v>1.8394339622641509</v>
      </c>
      <c r="P383" t="str">
        <f t="shared" si="26"/>
        <v>theater</v>
      </c>
      <c r="Q383" t="str">
        <f t="shared" si="27"/>
        <v>plays</v>
      </c>
      <c r="R383" s="10">
        <f t="shared" si="28"/>
        <v>42163.208333333328</v>
      </c>
      <c r="S383" s="10">
        <f t="shared" si="29"/>
        <v>42209.208333333328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5"/>
        <v>0.63769230769230767</v>
      </c>
      <c r="P384" t="str">
        <f t="shared" si="26"/>
        <v>photography</v>
      </c>
      <c r="Q384" t="str">
        <f t="shared" si="27"/>
        <v>photography books</v>
      </c>
      <c r="R384" s="10">
        <f t="shared" si="28"/>
        <v>43024.208333333328</v>
      </c>
      <c r="S384" s="10">
        <f t="shared" si="29"/>
        <v>43043.208333333328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5"/>
        <v>2.2538095238095237</v>
      </c>
      <c r="P385" t="str">
        <f t="shared" si="26"/>
        <v>food</v>
      </c>
      <c r="Q385" t="str">
        <f t="shared" si="27"/>
        <v>food trucks</v>
      </c>
      <c r="R385" s="10">
        <f t="shared" si="28"/>
        <v>43509.25</v>
      </c>
      <c r="S385" s="10">
        <f t="shared" si="29"/>
        <v>43515.25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5"/>
        <v>1.7200961538461539</v>
      </c>
      <c r="P386" t="str">
        <f t="shared" si="26"/>
        <v>film &amp; video</v>
      </c>
      <c r="Q386" t="str">
        <f t="shared" si="27"/>
        <v>documentary</v>
      </c>
      <c r="R386" s="10">
        <f t="shared" si="28"/>
        <v>42776.25</v>
      </c>
      <c r="S386" s="10">
        <f t="shared" si="29"/>
        <v>42803.25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0">E387/D387</f>
        <v>1.4616709511568124</v>
      </c>
      <c r="P387" t="str">
        <f t="shared" ref="P387:P450" si="31">LEFT(N387,FIND("/",N387)-1)</f>
        <v>publishing</v>
      </c>
      <c r="Q387" t="str">
        <f t="shared" ref="Q387:Q450" si="32">MID(N387,FIND("/",N387)+1,LEN(N387))</f>
        <v>nonfiction</v>
      </c>
      <c r="R387" s="10">
        <f t="shared" ref="R387:R450" si="33">(((J387/60)/60)/24)+DATE(1970,1,1)</f>
        <v>43553.208333333328</v>
      </c>
      <c r="S387" s="10">
        <f t="shared" ref="S387:S450" si="34">(((K387/60)/60)/24)+DATE(1970,1,1)</f>
        <v>43585.208333333328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0"/>
        <v>0.76423616236162362</v>
      </c>
      <c r="P388" t="str">
        <f t="shared" si="31"/>
        <v>theater</v>
      </c>
      <c r="Q388" t="str">
        <f t="shared" si="32"/>
        <v>plays</v>
      </c>
      <c r="R388" s="10">
        <f t="shared" si="33"/>
        <v>40355.208333333336</v>
      </c>
      <c r="S388" s="10">
        <f t="shared" si="34"/>
        <v>40367.208333333336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0"/>
        <v>0.39261467889908258</v>
      </c>
      <c r="P389" t="str">
        <f t="shared" si="31"/>
        <v>technology</v>
      </c>
      <c r="Q389" t="str">
        <f t="shared" si="32"/>
        <v>wearables</v>
      </c>
      <c r="R389" s="10">
        <f t="shared" si="33"/>
        <v>41072.208333333336</v>
      </c>
      <c r="S389" s="10">
        <f t="shared" si="34"/>
        <v>41077.208333333336</v>
      </c>
    </row>
    <row r="390" spans="1:19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0"/>
        <v>0.11270034843205574</v>
      </c>
      <c r="P390" t="str">
        <f t="shared" si="31"/>
        <v>music</v>
      </c>
      <c r="Q390" t="str">
        <f t="shared" si="32"/>
        <v>indie rock</v>
      </c>
      <c r="R390" s="10">
        <f t="shared" si="33"/>
        <v>40912.25</v>
      </c>
      <c r="S390" s="10">
        <f t="shared" si="34"/>
        <v>40914.25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0"/>
        <v>1.2211084337349398</v>
      </c>
      <c r="P391" t="str">
        <f t="shared" si="31"/>
        <v>theater</v>
      </c>
      <c r="Q391" t="str">
        <f t="shared" si="32"/>
        <v>plays</v>
      </c>
      <c r="R391" s="10">
        <f t="shared" si="33"/>
        <v>40479.208333333336</v>
      </c>
      <c r="S391" s="10">
        <f t="shared" si="34"/>
        <v>40506.25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0"/>
        <v>1.8654166666666667</v>
      </c>
      <c r="P392" t="str">
        <f t="shared" si="31"/>
        <v>photography</v>
      </c>
      <c r="Q392" t="str">
        <f t="shared" si="32"/>
        <v>photography books</v>
      </c>
      <c r="R392" s="10">
        <f t="shared" si="33"/>
        <v>41530.208333333336</v>
      </c>
      <c r="S392" s="10">
        <f t="shared" si="34"/>
        <v>41545.208333333336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0"/>
        <v>7.27317880794702E-2</v>
      </c>
      <c r="P393" t="str">
        <f t="shared" si="31"/>
        <v>publishing</v>
      </c>
      <c r="Q393" t="str">
        <f t="shared" si="32"/>
        <v>nonfiction</v>
      </c>
      <c r="R393" s="10">
        <f t="shared" si="33"/>
        <v>41653.25</v>
      </c>
      <c r="S393" s="10">
        <f t="shared" si="34"/>
        <v>41655.25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0"/>
        <v>0.65642371234207963</v>
      </c>
      <c r="P394" t="str">
        <f t="shared" si="31"/>
        <v>technology</v>
      </c>
      <c r="Q394" t="str">
        <f t="shared" si="32"/>
        <v>wearables</v>
      </c>
      <c r="R394" s="10">
        <f t="shared" si="33"/>
        <v>40549.25</v>
      </c>
      <c r="S394" s="10">
        <f t="shared" si="34"/>
        <v>40551.25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0"/>
        <v>2.2896178343949045</v>
      </c>
      <c r="P395" t="str">
        <f t="shared" si="31"/>
        <v>music</v>
      </c>
      <c r="Q395" t="str">
        <f t="shared" si="32"/>
        <v>jazz</v>
      </c>
      <c r="R395" s="10">
        <f t="shared" si="33"/>
        <v>42933.208333333328</v>
      </c>
      <c r="S395" s="10">
        <f t="shared" si="34"/>
        <v>42934.208333333328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0"/>
        <v>4.6937499999999996</v>
      </c>
      <c r="P396" t="str">
        <f t="shared" si="31"/>
        <v>film &amp; video</v>
      </c>
      <c r="Q396" t="str">
        <f t="shared" si="32"/>
        <v>documentary</v>
      </c>
      <c r="R396" s="10">
        <f t="shared" si="33"/>
        <v>41484.208333333336</v>
      </c>
      <c r="S396" s="10">
        <f t="shared" si="34"/>
        <v>41494.208333333336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0"/>
        <v>1.3011267605633803</v>
      </c>
      <c r="P397" t="str">
        <f t="shared" si="31"/>
        <v>theater</v>
      </c>
      <c r="Q397" t="str">
        <f t="shared" si="32"/>
        <v>plays</v>
      </c>
      <c r="R397" s="10">
        <f t="shared" si="33"/>
        <v>40885.25</v>
      </c>
      <c r="S397" s="10">
        <f t="shared" si="34"/>
        <v>40886.25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0"/>
        <v>1.6705422993492407</v>
      </c>
      <c r="P398" t="str">
        <f t="shared" si="31"/>
        <v>film &amp; video</v>
      </c>
      <c r="Q398" t="str">
        <f t="shared" si="32"/>
        <v>drama</v>
      </c>
      <c r="R398" s="10">
        <f t="shared" si="33"/>
        <v>43378.208333333328</v>
      </c>
      <c r="S398" s="10">
        <f t="shared" si="34"/>
        <v>43386.208333333328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0"/>
        <v>1.738641975308642</v>
      </c>
      <c r="P399" t="str">
        <f t="shared" si="31"/>
        <v>music</v>
      </c>
      <c r="Q399" t="str">
        <f t="shared" si="32"/>
        <v>rock</v>
      </c>
      <c r="R399" s="10">
        <f t="shared" si="33"/>
        <v>41417.208333333336</v>
      </c>
      <c r="S399" s="10">
        <f t="shared" si="34"/>
        <v>41423.208333333336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0"/>
        <v>7.1776470588235295</v>
      </c>
      <c r="P400" t="str">
        <f t="shared" si="31"/>
        <v>film &amp; video</v>
      </c>
      <c r="Q400" t="str">
        <f t="shared" si="32"/>
        <v>animation</v>
      </c>
      <c r="R400" s="10">
        <f t="shared" si="33"/>
        <v>43228.208333333328</v>
      </c>
      <c r="S400" s="10">
        <f t="shared" si="34"/>
        <v>43230.208333333328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0"/>
        <v>0.63850976361767731</v>
      </c>
      <c r="P401" t="str">
        <f t="shared" si="31"/>
        <v>music</v>
      </c>
      <c r="Q401" t="str">
        <f t="shared" si="32"/>
        <v>indie rock</v>
      </c>
      <c r="R401" s="10">
        <f t="shared" si="33"/>
        <v>40576.25</v>
      </c>
      <c r="S401" s="10">
        <f t="shared" si="34"/>
        <v>40583.25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0"/>
        <v>0.02</v>
      </c>
      <c r="P402" t="str">
        <f t="shared" si="31"/>
        <v>photography</v>
      </c>
      <c r="Q402" t="str">
        <f t="shared" si="32"/>
        <v>photography books</v>
      </c>
      <c r="R402" s="10">
        <f t="shared" si="33"/>
        <v>41502.208333333336</v>
      </c>
      <c r="S402" s="10">
        <f t="shared" si="34"/>
        <v>41524.208333333336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0"/>
        <v>15.302222222222222</v>
      </c>
      <c r="P403" t="str">
        <f t="shared" si="31"/>
        <v>theater</v>
      </c>
      <c r="Q403" t="str">
        <f t="shared" si="32"/>
        <v>plays</v>
      </c>
      <c r="R403" s="10">
        <f t="shared" si="33"/>
        <v>43765.208333333328</v>
      </c>
      <c r="S403" s="10">
        <f t="shared" si="34"/>
        <v>43765.208333333328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0"/>
        <v>0.40356164383561643</v>
      </c>
      <c r="P404" t="str">
        <f t="shared" si="31"/>
        <v>film &amp; video</v>
      </c>
      <c r="Q404" t="str">
        <f t="shared" si="32"/>
        <v>shorts</v>
      </c>
      <c r="R404" s="10">
        <f t="shared" si="33"/>
        <v>40914.25</v>
      </c>
      <c r="S404" s="10">
        <f t="shared" si="34"/>
        <v>40961.25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0"/>
        <v>0.86220633299284988</v>
      </c>
      <c r="P405" t="str">
        <f t="shared" si="31"/>
        <v>theater</v>
      </c>
      <c r="Q405" t="str">
        <f t="shared" si="32"/>
        <v>plays</v>
      </c>
      <c r="R405" s="10">
        <f t="shared" si="33"/>
        <v>40310.208333333336</v>
      </c>
      <c r="S405" s="10">
        <f t="shared" si="34"/>
        <v>40346.208333333336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0"/>
        <v>3.1558486707566464</v>
      </c>
      <c r="P406" t="str">
        <f t="shared" si="31"/>
        <v>theater</v>
      </c>
      <c r="Q406" t="str">
        <f t="shared" si="32"/>
        <v>plays</v>
      </c>
      <c r="R406" s="10">
        <f t="shared" si="33"/>
        <v>43053.25</v>
      </c>
      <c r="S406" s="10">
        <f t="shared" si="34"/>
        <v>43056.25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0"/>
        <v>0.89618243243243245</v>
      </c>
      <c r="P407" t="str">
        <f t="shared" si="31"/>
        <v>theater</v>
      </c>
      <c r="Q407" t="str">
        <f t="shared" si="32"/>
        <v>plays</v>
      </c>
      <c r="R407" s="10">
        <f t="shared" si="33"/>
        <v>43255.208333333328</v>
      </c>
      <c r="S407" s="10">
        <f t="shared" si="34"/>
        <v>43305.208333333328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0"/>
        <v>1.8214503816793892</v>
      </c>
      <c r="P408" t="str">
        <f t="shared" si="31"/>
        <v>film &amp; video</v>
      </c>
      <c r="Q408" t="str">
        <f t="shared" si="32"/>
        <v>documentary</v>
      </c>
      <c r="R408" s="10">
        <f t="shared" si="33"/>
        <v>41304.25</v>
      </c>
      <c r="S408" s="10">
        <f t="shared" si="34"/>
        <v>41316.25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0"/>
        <v>3.5588235294117645</v>
      </c>
      <c r="P409" t="str">
        <f t="shared" si="31"/>
        <v>theater</v>
      </c>
      <c r="Q409" t="str">
        <f t="shared" si="32"/>
        <v>plays</v>
      </c>
      <c r="R409" s="10">
        <f t="shared" si="33"/>
        <v>43751.208333333328</v>
      </c>
      <c r="S409" s="10">
        <f t="shared" si="34"/>
        <v>43758.208333333328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0"/>
        <v>1.3183695652173912</v>
      </c>
      <c r="P410" t="str">
        <f t="shared" si="31"/>
        <v>film &amp; video</v>
      </c>
      <c r="Q410" t="str">
        <f t="shared" si="32"/>
        <v>documentary</v>
      </c>
      <c r="R410" s="10">
        <f t="shared" si="33"/>
        <v>42541.208333333328</v>
      </c>
      <c r="S410" s="10">
        <f t="shared" si="34"/>
        <v>42561.208333333328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0"/>
        <v>0.46315634218289087</v>
      </c>
      <c r="P411" t="str">
        <f t="shared" si="31"/>
        <v>music</v>
      </c>
      <c r="Q411" t="str">
        <f t="shared" si="32"/>
        <v>rock</v>
      </c>
      <c r="R411" s="10">
        <f t="shared" si="33"/>
        <v>42843.208333333328</v>
      </c>
      <c r="S411" s="10">
        <f t="shared" si="34"/>
        <v>42847.208333333328</v>
      </c>
    </row>
    <row r="412" spans="1:19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0"/>
        <v>0.36132726089785294</v>
      </c>
      <c r="P412" t="str">
        <f t="shared" si="31"/>
        <v>games</v>
      </c>
      <c r="Q412" t="str">
        <f t="shared" si="32"/>
        <v>mobile games</v>
      </c>
      <c r="R412" s="10">
        <f t="shared" si="33"/>
        <v>42122.208333333328</v>
      </c>
      <c r="S412" s="10">
        <f t="shared" si="34"/>
        <v>42122.208333333328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0"/>
        <v>1.0462820512820512</v>
      </c>
      <c r="P413" t="str">
        <f t="shared" si="31"/>
        <v>theater</v>
      </c>
      <c r="Q413" t="str">
        <f t="shared" si="32"/>
        <v>plays</v>
      </c>
      <c r="R413" s="10">
        <f t="shared" si="33"/>
        <v>42884.208333333328</v>
      </c>
      <c r="S413" s="10">
        <f t="shared" si="34"/>
        <v>42886.208333333328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0"/>
        <v>6.6885714285714286</v>
      </c>
      <c r="P414" t="str">
        <f t="shared" si="31"/>
        <v>publishing</v>
      </c>
      <c r="Q414" t="str">
        <f t="shared" si="32"/>
        <v>fiction</v>
      </c>
      <c r="R414" s="10">
        <f t="shared" si="33"/>
        <v>41642.25</v>
      </c>
      <c r="S414" s="10">
        <f t="shared" si="34"/>
        <v>41652.25</v>
      </c>
    </row>
    <row r="415" spans="1:19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0"/>
        <v>0.62072823218997364</v>
      </c>
      <c r="P415" t="str">
        <f t="shared" si="31"/>
        <v>film &amp; video</v>
      </c>
      <c r="Q415" t="str">
        <f t="shared" si="32"/>
        <v>animation</v>
      </c>
      <c r="R415" s="10">
        <f t="shared" si="33"/>
        <v>43431.25</v>
      </c>
      <c r="S415" s="10">
        <f t="shared" si="34"/>
        <v>43458.25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0"/>
        <v>0.84699787460148779</v>
      </c>
      <c r="P416" t="str">
        <f t="shared" si="31"/>
        <v>food</v>
      </c>
      <c r="Q416" t="str">
        <f t="shared" si="32"/>
        <v>food trucks</v>
      </c>
      <c r="R416" s="10">
        <f t="shared" si="33"/>
        <v>40288.208333333336</v>
      </c>
      <c r="S416" s="10">
        <f t="shared" si="34"/>
        <v>40296.208333333336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0"/>
        <v>0.11059030837004405</v>
      </c>
      <c r="P417" t="str">
        <f t="shared" si="31"/>
        <v>theater</v>
      </c>
      <c r="Q417" t="str">
        <f t="shared" si="32"/>
        <v>plays</v>
      </c>
      <c r="R417" s="10">
        <f t="shared" si="33"/>
        <v>40921.25</v>
      </c>
      <c r="S417" s="10">
        <f t="shared" si="34"/>
        <v>40938.25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0"/>
        <v>0.43838781575037145</v>
      </c>
      <c r="P418" t="str">
        <f t="shared" si="31"/>
        <v>film &amp; video</v>
      </c>
      <c r="Q418" t="str">
        <f t="shared" si="32"/>
        <v>documentary</v>
      </c>
      <c r="R418" s="10">
        <f t="shared" si="33"/>
        <v>40560.25</v>
      </c>
      <c r="S418" s="10">
        <f t="shared" si="34"/>
        <v>40569.25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0"/>
        <v>0.55470588235294116</v>
      </c>
      <c r="P419" t="str">
        <f t="shared" si="31"/>
        <v>theater</v>
      </c>
      <c r="Q419" t="str">
        <f t="shared" si="32"/>
        <v>plays</v>
      </c>
      <c r="R419" s="10">
        <f t="shared" si="33"/>
        <v>43407.208333333328</v>
      </c>
      <c r="S419" s="10">
        <f t="shared" si="34"/>
        <v>43431.25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0"/>
        <v>0.57399511301160655</v>
      </c>
      <c r="P420" t="str">
        <f t="shared" si="31"/>
        <v>film &amp; video</v>
      </c>
      <c r="Q420" t="str">
        <f t="shared" si="32"/>
        <v>documentary</v>
      </c>
      <c r="R420" s="10">
        <f t="shared" si="33"/>
        <v>41035.208333333336</v>
      </c>
      <c r="S420" s="10">
        <f t="shared" si="34"/>
        <v>41036.208333333336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0"/>
        <v>1.2343497363796134</v>
      </c>
      <c r="P421" t="str">
        <f t="shared" si="31"/>
        <v>technology</v>
      </c>
      <c r="Q421" t="str">
        <f t="shared" si="32"/>
        <v>web</v>
      </c>
      <c r="R421" s="10">
        <f t="shared" si="33"/>
        <v>40899.25</v>
      </c>
      <c r="S421" s="10">
        <f t="shared" si="34"/>
        <v>40905.25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0"/>
        <v>1.2846</v>
      </c>
      <c r="P422" t="str">
        <f t="shared" si="31"/>
        <v>theater</v>
      </c>
      <c r="Q422" t="str">
        <f t="shared" si="32"/>
        <v>plays</v>
      </c>
      <c r="R422" s="10">
        <f t="shared" si="33"/>
        <v>42911.208333333328</v>
      </c>
      <c r="S422" s="10">
        <f t="shared" si="34"/>
        <v>42925.208333333328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0"/>
        <v>0.63989361702127656</v>
      </c>
      <c r="P423" t="str">
        <f t="shared" si="31"/>
        <v>technology</v>
      </c>
      <c r="Q423" t="str">
        <f t="shared" si="32"/>
        <v>wearables</v>
      </c>
      <c r="R423" s="10">
        <f t="shared" si="33"/>
        <v>42915.208333333328</v>
      </c>
      <c r="S423" s="10">
        <f t="shared" si="34"/>
        <v>42945.208333333328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0"/>
        <v>1.2729885057471264</v>
      </c>
      <c r="P424" t="str">
        <f t="shared" si="31"/>
        <v>theater</v>
      </c>
      <c r="Q424" t="str">
        <f t="shared" si="32"/>
        <v>plays</v>
      </c>
      <c r="R424" s="10">
        <f t="shared" si="33"/>
        <v>40285.208333333336</v>
      </c>
      <c r="S424" s="10">
        <f t="shared" si="34"/>
        <v>40305.208333333336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0"/>
        <v>0.10638024357239513</v>
      </c>
      <c r="P425" t="str">
        <f t="shared" si="31"/>
        <v>food</v>
      </c>
      <c r="Q425" t="str">
        <f t="shared" si="32"/>
        <v>food trucks</v>
      </c>
      <c r="R425" s="10">
        <f t="shared" si="33"/>
        <v>40808.208333333336</v>
      </c>
      <c r="S425" s="10">
        <f t="shared" si="34"/>
        <v>40810.208333333336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0"/>
        <v>0.40470588235294119</v>
      </c>
      <c r="P426" t="str">
        <f t="shared" si="31"/>
        <v>music</v>
      </c>
      <c r="Q426" t="str">
        <f t="shared" si="32"/>
        <v>indie rock</v>
      </c>
      <c r="R426" s="10">
        <f t="shared" si="33"/>
        <v>43208.208333333328</v>
      </c>
      <c r="S426" s="10">
        <f t="shared" si="34"/>
        <v>43214.208333333328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0"/>
        <v>2.8766666666666665</v>
      </c>
      <c r="P427" t="str">
        <f t="shared" si="31"/>
        <v>photography</v>
      </c>
      <c r="Q427" t="str">
        <f t="shared" si="32"/>
        <v>photography books</v>
      </c>
      <c r="R427" s="10">
        <f t="shared" si="33"/>
        <v>42213.208333333328</v>
      </c>
      <c r="S427" s="10">
        <f t="shared" si="34"/>
        <v>42219.208333333328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0"/>
        <v>5.7294444444444448</v>
      </c>
      <c r="P428" t="str">
        <f t="shared" si="31"/>
        <v>theater</v>
      </c>
      <c r="Q428" t="str">
        <f t="shared" si="32"/>
        <v>plays</v>
      </c>
      <c r="R428" s="10">
        <f t="shared" si="33"/>
        <v>41332.25</v>
      </c>
      <c r="S428" s="10">
        <f t="shared" si="34"/>
        <v>41339.25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0"/>
        <v>1.1290429799426933</v>
      </c>
      <c r="P429" t="str">
        <f t="shared" si="31"/>
        <v>theater</v>
      </c>
      <c r="Q429" t="str">
        <f t="shared" si="32"/>
        <v>plays</v>
      </c>
      <c r="R429" s="10">
        <f t="shared" si="33"/>
        <v>41895.208333333336</v>
      </c>
      <c r="S429" s="10">
        <f t="shared" si="34"/>
        <v>41927.208333333336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0"/>
        <v>0.46387573964497042</v>
      </c>
      <c r="P430" t="str">
        <f t="shared" si="31"/>
        <v>film &amp; video</v>
      </c>
      <c r="Q430" t="str">
        <f t="shared" si="32"/>
        <v>animation</v>
      </c>
      <c r="R430" s="10">
        <f t="shared" si="33"/>
        <v>40585.25</v>
      </c>
      <c r="S430" s="10">
        <f t="shared" si="34"/>
        <v>40592.25</v>
      </c>
    </row>
    <row r="431" spans="1:19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0"/>
        <v>0.90675916230366493</v>
      </c>
      <c r="P431" t="str">
        <f t="shared" si="31"/>
        <v>photography</v>
      </c>
      <c r="Q431" t="str">
        <f t="shared" si="32"/>
        <v>photography books</v>
      </c>
      <c r="R431" s="10">
        <f t="shared" si="33"/>
        <v>41680.25</v>
      </c>
      <c r="S431" s="10">
        <f t="shared" si="34"/>
        <v>41708.208333333336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0"/>
        <v>0.67740740740740746</v>
      </c>
      <c r="P432" t="str">
        <f t="shared" si="31"/>
        <v>theater</v>
      </c>
      <c r="Q432" t="str">
        <f t="shared" si="32"/>
        <v>plays</v>
      </c>
      <c r="R432" s="10">
        <f t="shared" si="33"/>
        <v>43737.208333333328</v>
      </c>
      <c r="S432" s="10">
        <f t="shared" si="34"/>
        <v>43771.208333333328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0"/>
        <v>1.9249019607843136</v>
      </c>
      <c r="P433" t="str">
        <f t="shared" si="31"/>
        <v>theater</v>
      </c>
      <c r="Q433" t="str">
        <f t="shared" si="32"/>
        <v>plays</v>
      </c>
      <c r="R433" s="10">
        <f t="shared" si="33"/>
        <v>43273.208333333328</v>
      </c>
      <c r="S433" s="10">
        <f t="shared" si="34"/>
        <v>43290.208333333328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0"/>
        <v>0.82714285714285718</v>
      </c>
      <c r="P434" t="str">
        <f t="shared" si="31"/>
        <v>theater</v>
      </c>
      <c r="Q434" t="str">
        <f t="shared" si="32"/>
        <v>plays</v>
      </c>
      <c r="R434" s="10">
        <f t="shared" si="33"/>
        <v>41761.208333333336</v>
      </c>
      <c r="S434" s="10">
        <f t="shared" si="34"/>
        <v>41781.208333333336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0"/>
        <v>0.54163920922570019</v>
      </c>
      <c r="P435" t="str">
        <f t="shared" si="31"/>
        <v>film &amp; video</v>
      </c>
      <c r="Q435" t="str">
        <f t="shared" si="32"/>
        <v>documentary</v>
      </c>
      <c r="R435" s="10">
        <f t="shared" si="33"/>
        <v>41603.25</v>
      </c>
      <c r="S435" s="10">
        <f t="shared" si="34"/>
        <v>41619.25</v>
      </c>
    </row>
    <row r="436" spans="1:19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0"/>
        <v>0.16722222222222222</v>
      </c>
      <c r="P436" t="str">
        <f t="shared" si="31"/>
        <v>theater</v>
      </c>
      <c r="Q436" t="str">
        <f t="shared" si="32"/>
        <v>plays</v>
      </c>
      <c r="R436" s="10">
        <f t="shared" si="33"/>
        <v>42705.25</v>
      </c>
      <c r="S436" s="10">
        <f t="shared" si="34"/>
        <v>42719.25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0"/>
        <v>1.168766404199475</v>
      </c>
      <c r="P437" t="str">
        <f t="shared" si="31"/>
        <v>theater</v>
      </c>
      <c r="Q437" t="str">
        <f t="shared" si="32"/>
        <v>plays</v>
      </c>
      <c r="R437" s="10">
        <f t="shared" si="33"/>
        <v>41988.25</v>
      </c>
      <c r="S437" s="10">
        <f t="shared" si="34"/>
        <v>42000.25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0"/>
        <v>10.521538461538462</v>
      </c>
      <c r="P438" t="str">
        <f t="shared" si="31"/>
        <v>music</v>
      </c>
      <c r="Q438" t="str">
        <f t="shared" si="32"/>
        <v>jazz</v>
      </c>
      <c r="R438" s="10">
        <f t="shared" si="33"/>
        <v>43575.208333333328</v>
      </c>
      <c r="S438" s="10">
        <f t="shared" si="34"/>
        <v>43576.208333333328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0"/>
        <v>1.2307407407407407</v>
      </c>
      <c r="P439" t="str">
        <f t="shared" si="31"/>
        <v>film &amp; video</v>
      </c>
      <c r="Q439" t="str">
        <f t="shared" si="32"/>
        <v>animation</v>
      </c>
      <c r="R439" s="10">
        <f t="shared" si="33"/>
        <v>42260.208333333328</v>
      </c>
      <c r="S439" s="10">
        <f t="shared" si="34"/>
        <v>42263.208333333328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0"/>
        <v>1.7863855421686747</v>
      </c>
      <c r="P440" t="str">
        <f t="shared" si="31"/>
        <v>theater</v>
      </c>
      <c r="Q440" t="str">
        <f t="shared" si="32"/>
        <v>plays</v>
      </c>
      <c r="R440" s="10">
        <f t="shared" si="33"/>
        <v>41337.25</v>
      </c>
      <c r="S440" s="10">
        <f t="shared" si="34"/>
        <v>41367.208333333336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0"/>
        <v>3.5528169014084505</v>
      </c>
      <c r="P441" t="str">
        <f t="shared" si="31"/>
        <v>film &amp; video</v>
      </c>
      <c r="Q441" t="str">
        <f t="shared" si="32"/>
        <v>science fiction</v>
      </c>
      <c r="R441" s="10">
        <f t="shared" si="33"/>
        <v>42680.208333333328</v>
      </c>
      <c r="S441" s="10">
        <f t="shared" si="34"/>
        <v>42687.25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0"/>
        <v>1.6190634146341463</v>
      </c>
      <c r="P442" t="str">
        <f t="shared" si="31"/>
        <v>film &amp; video</v>
      </c>
      <c r="Q442" t="str">
        <f t="shared" si="32"/>
        <v>television</v>
      </c>
      <c r="R442" s="10">
        <f t="shared" si="33"/>
        <v>42916.208333333328</v>
      </c>
      <c r="S442" s="10">
        <f t="shared" si="34"/>
        <v>42926.208333333328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0"/>
        <v>0.24914285714285714</v>
      </c>
      <c r="P443" t="str">
        <f t="shared" si="31"/>
        <v>technology</v>
      </c>
      <c r="Q443" t="str">
        <f t="shared" si="32"/>
        <v>wearables</v>
      </c>
      <c r="R443" s="10">
        <f t="shared" si="33"/>
        <v>41025.208333333336</v>
      </c>
      <c r="S443" s="10">
        <f t="shared" si="34"/>
        <v>41053.208333333336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0"/>
        <v>1.9872222222222222</v>
      </c>
      <c r="P444" t="str">
        <f t="shared" si="31"/>
        <v>theater</v>
      </c>
      <c r="Q444" t="str">
        <f t="shared" si="32"/>
        <v>plays</v>
      </c>
      <c r="R444" s="10">
        <f t="shared" si="33"/>
        <v>42980.208333333328</v>
      </c>
      <c r="S444" s="10">
        <f t="shared" si="34"/>
        <v>42996.208333333328</v>
      </c>
    </row>
    <row r="445" spans="1:19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0"/>
        <v>0.34752688172043011</v>
      </c>
      <c r="P445" t="str">
        <f t="shared" si="31"/>
        <v>theater</v>
      </c>
      <c r="Q445" t="str">
        <f t="shared" si="32"/>
        <v>plays</v>
      </c>
      <c r="R445" s="10">
        <f t="shared" si="33"/>
        <v>40451.208333333336</v>
      </c>
      <c r="S445" s="10">
        <f t="shared" si="34"/>
        <v>40470.208333333336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0"/>
        <v>1.7641935483870967</v>
      </c>
      <c r="P446" t="str">
        <f t="shared" si="31"/>
        <v>music</v>
      </c>
      <c r="Q446" t="str">
        <f t="shared" si="32"/>
        <v>indie rock</v>
      </c>
      <c r="R446" s="10">
        <f t="shared" si="33"/>
        <v>40748.208333333336</v>
      </c>
      <c r="S446" s="10">
        <f t="shared" si="34"/>
        <v>40750.208333333336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0"/>
        <v>5.1138095238095236</v>
      </c>
      <c r="P447" t="str">
        <f t="shared" si="31"/>
        <v>theater</v>
      </c>
      <c r="Q447" t="str">
        <f t="shared" si="32"/>
        <v>plays</v>
      </c>
      <c r="R447" s="10">
        <f t="shared" si="33"/>
        <v>40515.25</v>
      </c>
      <c r="S447" s="10">
        <f t="shared" si="34"/>
        <v>40536.25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0"/>
        <v>0.82044117647058823</v>
      </c>
      <c r="P448" t="str">
        <f t="shared" si="31"/>
        <v>technology</v>
      </c>
      <c r="Q448" t="str">
        <f t="shared" si="32"/>
        <v>wearables</v>
      </c>
      <c r="R448" s="10">
        <f t="shared" si="33"/>
        <v>41261.25</v>
      </c>
      <c r="S448" s="10">
        <f t="shared" si="34"/>
        <v>41263.25</v>
      </c>
    </row>
    <row r="449" spans="1:19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0"/>
        <v>0.24326030927835052</v>
      </c>
      <c r="P449" t="str">
        <f t="shared" si="31"/>
        <v>film &amp; video</v>
      </c>
      <c r="Q449" t="str">
        <f t="shared" si="32"/>
        <v>television</v>
      </c>
      <c r="R449" s="10">
        <f t="shared" si="33"/>
        <v>43088.25</v>
      </c>
      <c r="S449" s="10">
        <f t="shared" si="34"/>
        <v>43104.25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0"/>
        <v>0.50482758620689661</v>
      </c>
      <c r="P450" t="str">
        <f t="shared" si="31"/>
        <v>games</v>
      </c>
      <c r="Q450" t="str">
        <f t="shared" si="32"/>
        <v>video games</v>
      </c>
      <c r="R450" s="10">
        <f t="shared" si="33"/>
        <v>41378.208333333336</v>
      </c>
      <c r="S450" s="10">
        <f t="shared" si="34"/>
        <v>41380.208333333336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35">E451/D451</f>
        <v>9.67</v>
      </c>
      <c r="P451" t="str">
        <f t="shared" ref="P451:P514" si="36">LEFT(N451,FIND("/",N451)-1)</f>
        <v>games</v>
      </c>
      <c r="Q451" t="str">
        <f t="shared" ref="Q451:Q514" si="37">MID(N451,FIND("/",N451)+1,LEN(N451))</f>
        <v>video games</v>
      </c>
      <c r="R451" s="10">
        <f t="shared" ref="R451:R514" si="38">(((J451/60)/60)/24)+DATE(1970,1,1)</f>
        <v>43530.25</v>
      </c>
      <c r="S451" s="10">
        <f t="shared" ref="S451:S514" si="39">(((K451/60)/60)/24)+DATE(1970,1,1)</f>
        <v>43547.208333333328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35"/>
        <v>0.04</v>
      </c>
      <c r="P452" t="str">
        <f t="shared" si="36"/>
        <v>film &amp; video</v>
      </c>
      <c r="Q452" t="str">
        <f t="shared" si="37"/>
        <v>animation</v>
      </c>
      <c r="R452" s="10">
        <f t="shared" si="38"/>
        <v>43394.208333333328</v>
      </c>
      <c r="S452" s="10">
        <f t="shared" si="39"/>
        <v>43417.25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5"/>
        <v>1.2284501347708894</v>
      </c>
      <c r="P453" t="str">
        <f t="shared" si="36"/>
        <v>music</v>
      </c>
      <c r="Q453" t="str">
        <f t="shared" si="37"/>
        <v>rock</v>
      </c>
      <c r="R453" s="10">
        <f t="shared" si="38"/>
        <v>42935.208333333328</v>
      </c>
      <c r="S453" s="10">
        <f t="shared" si="39"/>
        <v>42966.208333333328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5"/>
        <v>0.63437500000000002</v>
      </c>
      <c r="P454" t="str">
        <f t="shared" si="36"/>
        <v>film &amp; video</v>
      </c>
      <c r="Q454" t="str">
        <f t="shared" si="37"/>
        <v>drama</v>
      </c>
      <c r="R454" s="10">
        <f t="shared" si="38"/>
        <v>40365.208333333336</v>
      </c>
      <c r="S454" s="10">
        <f t="shared" si="39"/>
        <v>40366.208333333336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5"/>
        <v>0.56331688596491225</v>
      </c>
      <c r="P455" t="str">
        <f t="shared" si="36"/>
        <v>film &amp; video</v>
      </c>
      <c r="Q455" t="str">
        <f t="shared" si="37"/>
        <v>science fiction</v>
      </c>
      <c r="R455" s="10">
        <f t="shared" si="38"/>
        <v>42705.25</v>
      </c>
      <c r="S455" s="10">
        <f t="shared" si="39"/>
        <v>42746.25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5"/>
        <v>0.44074999999999998</v>
      </c>
      <c r="P456" t="str">
        <f t="shared" si="36"/>
        <v>film &amp; video</v>
      </c>
      <c r="Q456" t="str">
        <f t="shared" si="37"/>
        <v>drama</v>
      </c>
      <c r="R456" s="10">
        <f t="shared" si="38"/>
        <v>41568.208333333336</v>
      </c>
      <c r="S456" s="10">
        <f t="shared" si="39"/>
        <v>41604.25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5"/>
        <v>1.1837253218884121</v>
      </c>
      <c r="P457" t="str">
        <f t="shared" si="36"/>
        <v>theater</v>
      </c>
      <c r="Q457" t="str">
        <f t="shared" si="37"/>
        <v>plays</v>
      </c>
      <c r="R457" s="10">
        <f t="shared" si="38"/>
        <v>40809.208333333336</v>
      </c>
      <c r="S457" s="10">
        <f t="shared" si="39"/>
        <v>40832.208333333336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5"/>
        <v>1.041243169398907</v>
      </c>
      <c r="P458" t="str">
        <f t="shared" si="36"/>
        <v>music</v>
      </c>
      <c r="Q458" t="str">
        <f t="shared" si="37"/>
        <v>indie rock</v>
      </c>
      <c r="R458" s="10">
        <f t="shared" si="38"/>
        <v>43141.25</v>
      </c>
      <c r="S458" s="10">
        <f t="shared" si="39"/>
        <v>43141.25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5"/>
        <v>0.26640000000000003</v>
      </c>
      <c r="P459" t="str">
        <f t="shared" si="36"/>
        <v>theater</v>
      </c>
      <c r="Q459" t="str">
        <f t="shared" si="37"/>
        <v>plays</v>
      </c>
      <c r="R459" s="10">
        <f t="shared" si="38"/>
        <v>42657.208333333328</v>
      </c>
      <c r="S459" s="10">
        <f t="shared" si="39"/>
        <v>42659.208333333328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5"/>
        <v>3.5120118343195266</v>
      </c>
      <c r="P460" t="str">
        <f t="shared" si="36"/>
        <v>theater</v>
      </c>
      <c r="Q460" t="str">
        <f t="shared" si="37"/>
        <v>plays</v>
      </c>
      <c r="R460" s="10">
        <f t="shared" si="38"/>
        <v>40265.208333333336</v>
      </c>
      <c r="S460" s="10">
        <f t="shared" si="39"/>
        <v>40309.208333333336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5"/>
        <v>0.90063492063492068</v>
      </c>
      <c r="P461" t="str">
        <f t="shared" si="36"/>
        <v>film &amp; video</v>
      </c>
      <c r="Q461" t="str">
        <f t="shared" si="37"/>
        <v>documentary</v>
      </c>
      <c r="R461" s="10">
        <f t="shared" si="38"/>
        <v>42001.25</v>
      </c>
      <c r="S461" s="10">
        <f t="shared" si="39"/>
        <v>42026.25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5"/>
        <v>1.7162500000000001</v>
      </c>
      <c r="P462" t="str">
        <f t="shared" si="36"/>
        <v>theater</v>
      </c>
      <c r="Q462" t="str">
        <f t="shared" si="37"/>
        <v>plays</v>
      </c>
      <c r="R462" s="10">
        <f t="shared" si="38"/>
        <v>40399.208333333336</v>
      </c>
      <c r="S462" s="10">
        <f t="shared" si="39"/>
        <v>40402.208333333336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5"/>
        <v>1.4104655870445344</v>
      </c>
      <c r="P463" t="str">
        <f t="shared" si="36"/>
        <v>film &amp; video</v>
      </c>
      <c r="Q463" t="str">
        <f t="shared" si="37"/>
        <v>drama</v>
      </c>
      <c r="R463" s="10">
        <f t="shared" si="38"/>
        <v>41757.208333333336</v>
      </c>
      <c r="S463" s="10">
        <f t="shared" si="39"/>
        <v>41777.208333333336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5"/>
        <v>0.30579449152542371</v>
      </c>
      <c r="P464" t="str">
        <f t="shared" si="36"/>
        <v>games</v>
      </c>
      <c r="Q464" t="str">
        <f t="shared" si="37"/>
        <v>mobile games</v>
      </c>
      <c r="R464" s="10">
        <f t="shared" si="38"/>
        <v>41304.25</v>
      </c>
      <c r="S464" s="10">
        <f t="shared" si="39"/>
        <v>41342.25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5"/>
        <v>1.0816455696202532</v>
      </c>
      <c r="P465" t="str">
        <f t="shared" si="36"/>
        <v>film &amp; video</v>
      </c>
      <c r="Q465" t="str">
        <f t="shared" si="37"/>
        <v>animation</v>
      </c>
      <c r="R465" s="10">
        <f t="shared" si="38"/>
        <v>41639.25</v>
      </c>
      <c r="S465" s="10">
        <f t="shared" si="39"/>
        <v>41643.25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5"/>
        <v>1.3345505617977529</v>
      </c>
      <c r="P466" t="str">
        <f t="shared" si="36"/>
        <v>theater</v>
      </c>
      <c r="Q466" t="str">
        <f t="shared" si="37"/>
        <v>plays</v>
      </c>
      <c r="R466" s="10">
        <f t="shared" si="38"/>
        <v>43142.25</v>
      </c>
      <c r="S466" s="10">
        <f t="shared" si="39"/>
        <v>43156.25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5"/>
        <v>1.8785106382978722</v>
      </c>
      <c r="P467" t="str">
        <f t="shared" si="36"/>
        <v>publishing</v>
      </c>
      <c r="Q467" t="str">
        <f t="shared" si="37"/>
        <v>translations</v>
      </c>
      <c r="R467" s="10">
        <f t="shared" si="38"/>
        <v>43127.25</v>
      </c>
      <c r="S467" s="10">
        <f t="shared" si="39"/>
        <v>43136.25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5"/>
        <v>3.32</v>
      </c>
      <c r="P468" t="str">
        <f t="shared" si="36"/>
        <v>technology</v>
      </c>
      <c r="Q468" t="str">
        <f t="shared" si="37"/>
        <v>wearables</v>
      </c>
      <c r="R468" s="10">
        <f t="shared" si="38"/>
        <v>41409.208333333336</v>
      </c>
      <c r="S468" s="10">
        <f t="shared" si="39"/>
        <v>41432.208333333336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5"/>
        <v>5.7521428571428572</v>
      </c>
      <c r="P469" t="str">
        <f t="shared" si="36"/>
        <v>technology</v>
      </c>
      <c r="Q469" t="str">
        <f t="shared" si="37"/>
        <v>web</v>
      </c>
      <c r="R469" s="10">
        <f t="shared" si="38"/>
        <v>42331.25</v>
      </c>
      <c r="S469" s="10">
        <f t="shared" si="39"/>
        <v>42338.25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5"/>
        <v>0.40500000000000003</v>
      </c>
      <c r="P470" t="str">
        <f t="shared" si="36"/>
        <v>theater</v>
      </c>
      <c r="Q470" t="str">
        <f t="shared" si="37"/>
        <v>plays</v>
      </c>
      <c r="R470" s="10">
        <f t="shared" si="38"/>
        <v>43569.208333333328</v>
      </c>
      <c r="S470" s="10">
        <f t="shared" si="39"/>
        <v>43585.208333333328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5"/>
        <v>1.8442857142857143</v>
      </c>
      <c r="P471" t="str">
        <f t="shared" si="36"/>
        <v>film &amp; video</v>
      </c>
      <c r="Q471" t="str">
        <f t="shared" si="37"/>
        <v>drama</v>
      </c>
      <c r="R471" s="10">
        <f t="shared" si="38"/>
        <v>42142.208333333328</v>
      </c>
      <c r="S471" s="10">
        <f t="shared" si="39"/>
        <v>42144.208333333328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5"/>
        <v>2.8580555555555556</v>
      </c>
      <c r="P472" t="str">
        <f t="shared" si="36"/>
        <v>technology</v>
      </c>
      <c r="Q472" t="str">
        <f t="shared" si="37"/>
        <v>wearables</v>
      </c>
      <c r="R472" s="10">
        <f t="shared" si="38"/>
        <v>42716.25</v>
      </c>
      <c r="S472" s="10">
        <f t="shared" si="39"/>
        <v>42723.25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5"/>
        <v>3.19</v>
      </c>
      <c r="P473" t="str">
        <f t="shared" si="36"/>
        <v>food</v>
      </c>
      <c r="Q473" t="str">
        <f t="shared" si="37"/>
        <v>food trucks</v>
      </c>
      <c r="R473" s="10">
        <f t="shared" si="38"/>
        <v>41031.208333333336</v>
      </c>
      <c r="S473" s="10">
        <f t="shared" si="39"/>
        <v>41031.208333333336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5"/>
        <v>0.39234070221066319</v>
      </c>
      <c r="P474" t="str">
        <f t="shared" si="36"/>
        <v>music</v>
      </c>
      <c r="Q474" t="str">
        <f t="shared" si="37"/>
        <v>rock</v>
      </c>
      <c r="R474" s="10">
        <f t="shared" si="38"/>
        <v>43535.208333333328</v>
      </c>
      <c r="S474" s="10">
        <f t="shared" si="39"/>
        <v>43589.208333333328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5"/>
        <v>1.7814000000000001</v>
      </c>
      <c r="P475" t="str">
        <f t="shared" si="36"/>
        <v>music</v>
      </c>
      <c r="Q475" t="str">
        <f t="shared" si="37"/>
        <v>electric music</v>
      </c>
      <c r="R475" s="10">
        <f t="shared" si="38"/>
        <v>43277.208333333328</v>
      </c>
      <c r="S475" s="10">
        <f t="shared" si="39"/>
        <v>43278.208333333328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5"/>
        <v>3.6515</v>
      </c>
      <c r="P476" t="str">
        <f t="shared" si="36"/>
        <v>film &amp; video</v>
      </c>
      <c r="Q476" t="str">
        <f t="shared" si="37"/>
        <v>television</v>
      </c>
      <c r="R476" s="10">
        <f t="shared" si="38"/>
        <v>41989.25</v>
      </c>
      <c r="S476" s="10">
        <f t="shared" si="39"/>
        <v>41990.25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5"/>
        <v>1.1394594594594594</v>
      </c>
      <c r="P477" t="str">
        <f t="shared" si="36"/>
        <v>publishing</v>
      </c>
      <c r="Q477" t="str">
        <f t="shared" si="37"/>
        <v>translations</v>
      </c>
      <c r="R477" s="10">
        <f t="shared" si="38"/>
        <v>41450.208333333336</v>
      </c>
      <c r="S477" s="10">
        <f t="shared" si="39"/>
        <v>41454.208333333336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5"/>
        <v>0.29828720626631855</v>
      </c>
      <c r="P478" t="str">
        <f t="shared" si="36"/>
        <v>publishing</v>
      </c>
      <c r="Q478" t="str">
        <f t="shared" si="37"/>
        <v>fiction</v>
      </c>
      <c r="R478" s="10">
        <f t="shared" si="38"/>
        <v>43322.208333333328</v>
      </c>
      <c r="S478" s="10">
        <f t="shared" si="39"/>
        <v>43328.208333333328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5"/>
        <v>0.54270588235294115</v>
      </c>
      <c r="P479" t="str">
        <f t="shared" si="36"/>
        <v>film &amp; video</v>
      </c>
      <c r="Q479" t="str">
        <f t="shared" si="37"/>
        <v>science fiction</v>
      </c>
      <c r="R479" s="10">
        <f t="shared" si="38"/>
        <v>40720.208333333336</v>
      </c>
      <c r="S479" s="10">
        <f t="shared" si="39"/>
        <v>40747.208333333336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5"/>
        <v>2.3634156976744185</v>
      </c>
      <c r="P480" t="str">
        <f t="shared" si="36"/>
        <v>technology</v>
      </c>
      <c r="Q480" t="str">
        <f t="shared" si="37"/>
        <v>wearables</v>
      </c>
      <c r="R480" s="10">
        <f t="shared" si="38"/>
        <v>42072.208333333328</v>
      </c>
      <c r="S480" s="10">
        <f t="shared" si="39"/>
        <v>42084.208333333328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5"/>
        <v>5.1291666666666664</v>
      </c>
      <c r="P481" t="str">
        <f t="shared" si="36"/>
        <v>food</v>
      </c>
      <c r="Q481" t="str">
        <f t="shared" si="37"/>
        <v>food trucks</v>
      </c>
      <c r="R481" s="10">
        <f t="shared" si="38"/>
        <v>42945.208333333328</v>
      </c>
      <c r="S481" s="10">
        <f t="shared" si="39"/>
        <v>42947.208333333328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5"/>
        <v>1.0065116279069768</v>
      </c>
      <c r="P482" t="str">
        <f t="shared" si="36"/>
        <v>photography</v>
      </c>
      <c r="Q482" t="str">
        <f t="shared" si="37"/>
        <v>photography books</v>
      </c>
      <c r="R482" s="10">
        <f t="shared" si="38"/>
        <v>40248.25</v>
      </c>
      <c r="S482" s="10">
        <f t="shared" si="39"/>
        <v>40257.208333333336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5"/>
        <v>0.81348423194303154</v>
      </c>
      <c r="P483" t="str">
        <f t="shared" si="36"/>
        <v>theater</v>
      </c>
      <c r="Q483" t="str">
        <f t="shared" si="37"/>
        <v>plays</v>
      </c>
      <c r="R483" s="10">
        <f t="shared" si="38"/>
        <v>41913.208333333336</v>
      </c>
      <c r="S483" s="10">
        <f t="shared" si="39"/>
        <v>41955.25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5"/>
        <v>0.16404761904761905</v>
      </c>
      <c r="P484" t="str">
        <f t="shared" si="36"/>
        <v>publishing</v>
      </c>
      <c r="Q484" t="str">
        <f t="shared" si="37"/>
        <v>fiction</v>
      </c>
      <c r="R484" s="10">
        <f t="shared" si="38"/>
        <v>40963.25</v>
      </c>
      <c r="S484" s="10">
        <f t="shared" si="39"/>
        <v>40974.25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5"/>
        <v>0.52774617067833696</v>
      </c>
      <c r="P485" t="str">
        <f t="shared" si="36"/>
        <v>theater</v>
      </c>
      <c r="Q485" t="str">
        <f t="shared" si="37"/>
        <v>plays</v>
      </c>
      <c r="R485" s="10">
        <f t="shared" si="38"/>
        <v>43811.25</v>
      </c>
      <c r="S485" s="10">
        <f t="shared" si="39"/>
        <v>43818.25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5"/>
        <v>2.6020608108108108</v>
      </c>
      <c r="P486" t="str">
        <f t="shared" si="36"/>
        <v>food</v>
      </c>
      <c r="Q486" t="str">
        <f t="shared" si="37"/>
        <v>food trucks</v>
      </c>
      <c r="R486" s="10">
        <f t="shared" si="38"/>
        <v>41855.208333333336</v>
      </c>
      <c r="S486" s="10">
        <f t="shared" si="39"/>
        <v>41904.208333333336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5"/>
        <v>0.30732891832229581</v>
      </c>
      <c r="P487" t="str">
        <f t="shared" si="36"/>
        <v>theater</v>
      </c>
      <c r="Q487" t="str">
        <f t="shared" si="37"/>
        <v>plays</v>
      </c>
      <c r="R487" s="10">
        <f t="shared" si="38"/>
        <v>43626.208333333328</v>
      </c>
      <c r="S487" s="10">
        <f t="shared" si="39"/>
        <v>43667.208333333328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5"/>
        <v>0.13500000000000001</v>
      </c>
      <c r="P488" t="str">
        <f t="shared" si="36"/>
        <v>publishing</v>
      </c>
      <c r="Q488" t="str">
        <f t="shared" si="37"/>
        <v>translations</v>
      </c>
      <c r="R488" s="10">
        <f t="shared" si="38"/>
        <v>43168.25</v>
      </c>
      <c r="S488" s="10">
        <f t="shared" si="39"/>
        <v>43183.208333333328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5"/>
        <v>1.7862556663644606</v>
      </c>
      <c r="P489" t="str">
        <f t="shared" si="36"/>
        <v>theater</v>
      </c>
      <c r="Q489" t="str">
        <f t="shared" si="37"/>
        <v>plays</v>
      </c>
      <c r="R489" s="10">
        <f t="shared" si="38"/>
        <v>42845.208333333328</v>
      </c>
      <c r="S489" s="10">
        <f t="shared" si="39"/>
        <v>42878.208333333328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5"/>
        <v>2.2005660377358489</v>
      </c>
      <c r="P490" t="str">
        <f t="shared" si="36"/>
        <v>theater</v>
      </c>
      <c r="Q490" t="str">
        <f t="shared" si="37"/>
        <v>plays</v>
      </c>
      <c r="R490" s="10">
        <f t="shared" si="38"/>
        <v>42403.25</v>
      </c>
      <c r="S490" s="10">
        <f t="shared" si="39"/>
        <v>42420.25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5"/>
        <v>1.015108695652174</v>
      </c>
      <c r="P491" t="str">
        <f t="shared" si="36"/>
        <v>technology</v>
      </c>
      <c r="Q491" t="str">
        <f t="shared" si="37"/>
        <v>wearables</v>
      </c>
      <c r="R491" s="10">
        <f t="shared" si="38"/>
        <v>40406.208333333336</v>
      </c>
      <c r="S491" s="10">
        <f t="shared" si="39"/>
        <v>40411.208333333336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5"/>
        <v>1.915</v>
      </c>
      <c r="P492" t="str">
        <f t="shared" si="36"/>
        <v>journalism</v>
      </c>
      <c r="Q492" t="str">
        <f t="shared" si="37"/>
        <v>audio</v>
      </c>
      <c r="R492" s="10">
        <f t="shared" si="38"/>
        <v>43786.25</v>
      </c>
      <c r="S492" s="10">
        <f t="shared" si="39"/>
        <v>43793.25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5"/>
        <v>3.0534683098591549</v>
      </c>
      <c r="P493" t="str">
        <f t="shared" si="36"/>
        <v>food</v>
      </c>
      <c r="Q493" t="str">
        <f t="shared" si="37"/>
        <v>food trucks</v>
      </c>
      <c r="R493" s="10">
        <f t="shared" si="38"/>
        <v>41456.208333333336</v>
      </c>
      <c r="S493" s="10">
        <f t="shared" si="39"/>
        <v>41482.208333333336</v>
      </c>
    </row>
    <row r="494" spans="1:19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5"/>
        <v>0.23995287958115183</v>
      </c>
      <c r="P494" t="str">
        <f t="shared" si="36"/>
        <v>film &amp; video</v>
      </c>
      <c r="Q494" t="str">
        <f t="shared" si="37"/>
        <v>shorts</v>
      </c>
      <c r="R494" s="10">
        <f t="shared" si="38"/>
        <v>40336.208333333336</v>
      </c>
      <c r="S494" s="10">
        <f t="shared" si="39"/>
        <v>40371.208333333336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5"/>
        <v>7.2377777777777776</v>
      </c>
      <c r="P495" t="str">
        <f t="shared" si="36"/>
        <v>photography</v>
      </c>
      <c r="Q495" t="str">
        <f t="shared" si="37"/>
        <v>photography books</v>
      </c>
      <c r="R495" s="10">
        <f t="shared" si="38"/>
        <v>43645.208333333328</v>
      </c>
      <c r="S495" s="10">
        <f t="shared" si="39"/>
        <v>43658.208333333328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5"/>
        <v>5.4736000000000002</v>
      </c>
      <c r="P496" t="str">
        <f t="shared" si="36"/>
        <v>technology</v>
      </c>
      <c r="Q496" t="str">
        <f t="shared" si="37"/>
        <v>wearables</v>
      </c>
      <c r="R496" s="10">
        <f t="shared" si="38"/>
        <v>40990.208333333336</v>
      </c>
      <c r="S496" s="10">
        <f t="shared" si="39"/>
        <v>40991.208333333336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5"/>
        <v>4.1449999999999996</v>
      </c>
      <c r="P497" t="str">
        <f t="shared" si="36"/>
        <v>theater</v>
      </c>
      <c r="Q497" t="str">
        <f t="shared" si="37"/>
        <v>plays</v>
      </c>
      <c r="R497" s="10">
        <f t="shared" si="38"/>
        <v>41800.208333333336</v>
      </c>
      <c r="S497" s="10">
        <f t="shared" si="39"/>
        <v>41804.208333333336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5"/>
        <v>9.0696409140369975E-3</v>
      </c>
      <c r="P498" t="str">
        <f t="shared" si="36"/>
        <v>film &amp; video</v>
      </c>
      <c r="Q498" t="str">
        <f t="shared" si="37"/>
        <v>animation</v>
      </c>
      <c r="R498" s="10">
        <f t="shared" si="38"/>
        <v>42876.208333333328</v>
      </c>
      <c r="S498" s="10">
        <f t="shared" si="39"/>
        <v>42893.208333333328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5"/>
        <v>0.34173469387755101</v>
      </c>
      <c r="P499" t="str">
        <f t="shared" si="36"/>
        <v>technology</v>
      </c>
      <c r="Q499" t="str">
        <f t="shared" si="37"/>
        <v>wearables</v>
      </c>
      <c r="R499" s="10">
        <f t="shared" si="38"/>
        <v>42724.25</v>
      </c>
      <c r="S499" s="10">
        <f t="shared" si="39"/>
        <v>42724.25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5"/>
        <v>0.239488107549121</v>
      </c>
      <c r="P500" t="str">
        <f t="shared" si="36"/>
        <v>technology</v>
      </c>
      <c r="Q500" t="str">
        <f t="shared" si="37"/>
        <v>web</v>
      </c>
      <c r="R500" s="10">
        <f t="shared" si="38"/>
        <v>42005.25</v>
      </c>
      <c r="S500" s="10">
        <f t="shared" si="39"/>
        <v>42007.25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5"/>
        <v>0.48072649572649573</v>
      </c>
      <c r="P501" t="str">
        <f t="shared" si="36"/>
        <v>film &amp; video</v>
      </c>
      <c r="Q501" t="str">
        <f t="shared" si="37"/>
        <v>documentary</v>
      </c>
      <c r="R501" s="10">
        <f t="shared" si="38"/>
        <v>42444.208333333328</v>
      </c>
      <c r="S501" s="10">
        <f t="shared" si="39"/>
        <v>42449.208333333328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5"/>
        <v>0</v>
      </c>
      <c r="P502" t="str">
        <f t="shared" si="36"/>
        <v>theater</v>
      </c>
      <c r="Q502" t="str">
        <f t="shared" si="37"/>
        <v>plays</v>
      </c>
      <c r="R502" s="10">
        <f t="shared" si="38"/>
        <v>41395.208333333336</v>
      </c>
      <c r="S502" s="10">
        <f t="shared" si="39"/>
        <v>41423.208333333336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5"/>
        <v>0.70145182291666663</v>
      </c>
      <c r="P503" t="str">
        <f t="shared" si="36"/>
        <v>film &amp; video</v>
      </c>
      <c r="Q503" t="str">
        <f t="shared" si="37"/>
        <v>documentary</v>
      </c>
      <c r="R503" s="10">
        <f t="shared" si="38"/>
        <v>41345.208333333336</v>
      </c>
      <c r="S503" s="10">
        <f t="shared" si="39"/>
        <v>41347.208333333336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5"/>
        <v>5.2992307692307694</v>
      </c>
      <c r="P504" t="str">
        <f t="shared" si="36"/>
        <v>games</v>
      </c>
      <c r="Q504" t="str">
        <f t="shared" si="37"/>
        <v>video games</v>
      </c>
      <c r="R504" s="10">
        <f t="shared" si="38"/>
        <v>41117.208333333336</v>
      </c>
      <c r="S504" s="10">
        <f t="shared" si="39"/>
        <v>41146.208333333336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5"/>
        <v>1.8032549019607844</v>
      </c>
      <c r="P505" t="str">
        <f t="shared" si="36"/>
        <v>film &amp; video</v>
      </c>
      <c r="Q505" t="str">
        <f t="shared" si="37"/>
        <v>drama</v>
      </c>
      <c r="R505" s="10">
        <f t="shared" si="38"/>
        <v>42186.208333333328</v>
      </c>
      <c r="S505" s="10">
        <f t="shared" si="39"/>
        <v>42206.208333333328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5"/>
        <v>0.92320000000000002</v>
      </c>
      <c r="P506" t="str">
        <f t="shared" si="36"/>
        <v>music</v>
      </c>
      <c r="Q506" t="str">
        <f t="shared" si="37"/>
        <v>rock</v>
      </c>
      <c r="R506" s="10">
        <f t="shared" si="38"/>
        <v>42142.208333333328</v>
      </c>
      <c r="S506" s="10">
        <f t="shared" si="39"/>
        <v>42143.208333333328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5"/>
        <v>0.13901001112347053</v>
      </c>
      <c r="P507" t="str">
        <f t="shared" si="36"/>
        <v>publishing</v>
      </c>
      <c r="Q507" t="str">
        <f t="shared" si="37"/>
        <v>radio &amp; podcasts</v>
      </c>
      <c r="R507" s="10">
        <f t="shared" si="38"/>
        <v>41341.25</v>
      </c>
      <c r="S507" s="10">
        <f t="shared" si="39"/>
        <v>41383.208333333336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5"/>
        <v>9.2707777777777771</v>
      </c>
      <c r="P508" t="str">
        <f t="shared" si="36"/>
        <v>theater</v>
      </c>
      <c r="Q508" t="str">
        <f t="shared" si="37"/>
        <v>plays</v>
      </c>
      <c r="R508" s="10">
        <f t="shared" si="38"/>
        <v>43062.25</v>
      </c>
      <c r="S508" s="10">
        <f t="shared" si="39"/>
        <v>43079.25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5"/>
        <v>0.39857142857142858</v>
      </c>
      <c r="P509" t="str">
        <f t="shared" si="36"/>
        <v>technology</v>
      </c>
      <c r="Q509" t="str">
        <f t="shared" si="37"/>
        <v>web</v>
      </c>
      <c r="R509" s="10">
        <f t="shared" si="38"/>
        <v>41373.208333333336</v>
      </c>
      <c r="S509" s="10">
        <f t="shared" si="39"/>
        <v>41422.208333333336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5"/>
        <v>1.1222929936305732</v>
      </c>
      <c r="P510" t="str">
        <f t="shared" si="36"/>
        <v>theater</v>
      </c>
      <c r="Q510" t="str">
        <f t="shared" si="37"/>
        <v>plays</v>
      </c>
      <c r="R510" s="10">
        <f t="shared" si="38"/>
        <v>43310.208333333328</v>
      </c>
      <c r="S510" s="10">
        <f t="shared" si="39"/>
        <v>43331.208333333328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5"/>
        <v>0.70925816023738875</v>
      </c>
      <c r="P511" t="str">
        <f t="shared" si="36"/>
        <v>theater</v>
      </c>
      <c r="Q511" t="str">
        <f t="shared" si="37"/>
        <v>plays</v>
      </c>
      <c r="R511" s="10">
        <f t="shared" si="38"/>
        <v>41034.208333333336</v>
      </c>
      <c r="S511" s="10">
        <f t="shared" si="39"/>
        <v>41044.208333333336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5"/>
        <v>1.1908974358974358</v>
      </c>
      <c r="P512" t="str">
        <f t="shared" si="36"/>
        <v>film &amp; video</v>
      </c>
      <c r="Q512" t="str">
        <f t="shared" si="37"/>
        <v>drama</v>
      </c>
      <c r="R512" s="10">
        <f t="shared" si="38"/>
        <v>43251.208333333328</v>
      </c>
      <c r="S512" s="10">
        <f t="shared" si="39"/>
        <v>43275.208333333328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5"/>
        <v>0.24017591339648173</v>
      </c>
      <c r="P513" t="str">
        <f t="shared" si="36"/>
        <v>theater</v>
      </c>
      <c r="Q513" t="str">
        <f t="shared" si="37"/>
        <v>plays</v>
      </c>
      <c r="R513" s="10">
        <f t="shared" si="38"/>
        <v>43671.208333333328</v>
      </c>
      <c r="S513" s="10">
        <f t="shared" si="39"/>
        <v>43681.208333333328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5"/>
        <v>1.3931868131868133</v>
      </c>
      <c r="P514" t="str">
        <f t="shared" si="36"/>
        <v>games</v>
      </c>
      <c r="Q514" t="str">
        <f t="shared" si="37"/>
        <v>video games</v>
      </c>
      <c r="R514" s="10">
        <f t="shared" si="38"/>
        <v>41825.208333333336</v>
      </c>
      <c r="S514" s="10">
        <f t="shared" si="39"/>
        <v>41826.208333333336</v>
      </c>
    </row>
    <row r="515" spans="1:19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0">E515/D515</f>
        <v>0.39277108433734942</v>
      </c>
      <c r="P515" t="str">
        <f t="shared" ref="P515:P578" si="41">LEFT(N515,FIND("/",N515)-1)</f>
        <v>film &amp; video</v>
      </c>
      <c r="Q515" t="str">
        <f t="shared" ref="Q515:Q578" si="42">MID(N515,FIND("/",N515)+1,LEN(N515))</f>
        <v>television</v>
      </c>
      <c r="R515" s="10">
        <f t="shared" ref="R515:R578" si="43">(((J515/60)/60)/24)+DATE(1970,1,1)</f>
        <v>40430.208333333336</v>
      </c>
      <c r="S515" s="10">
        <f t="shared" ref="S515:S578" si="44">(((K515/60)/60)/24)+DATE(1970,1,1)</f>
        <v>40432.208333333336</v>
      </c>
    </row>
    <row r="516" spans="1:19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0"/>
        <v>0.22439077144917088</v>
      </c>
      <c r="P516" t="str">
        <f t="shared" si="41"/>
        <v>music</v>
      </c>
      <c r="Q516" t="str">
        <f t="shared" si="42"/>
        <v>rock</v>
      </c>
      <c r="R516" s="10">
        <f t="shared" si="43"/>
        <v>41614.25</v>
      </c>
      <c r="S516" s="10">
        <f t="shared" si="44"/>
        <v>41619.25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0"/>
        <v>0.55779069767441858</v>
      </c>
      <c r="P517" t="str">
        <f t="shared" si="41"/>
        <v>theater</v>
      </c>
      <c r="Q517" t="str">
        <f t="shared" si="42"/>
        <v>plays</v>
      </c>
      <c r="R517" s="10">
        <f t="shared" si="43"/>
        <v>40900.25</v>
      </c>
      <c r="S517" s="10">
        <f t="shared" si="44"/>
        <v>40902.25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0"/>
        <v>0.42523125996810207</v>
      </c>
      <c r="P518" t="str">
        <f t="shared" si="41"/>
        <v>publishing</v>
      </c>
      <c r="Q518" t="str">
        <f t="shared" si="42"/>
        <v>nonfiction</v>
      </c>
      <c r="R518" s="10">
        <f t="shared" si="43"/>
        <v>40396.208333333336</v>
      </c>
      <c r="S518" s="10">
        <f t="shared" si="44"/>
        <v>40434.208333333336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0"/>
        <v>1.1200000000000001</v>
      </c>
      <c r="P519" t="str">
        <f t="shared" si="41"/>
        <v>food</v>
      </c>
      <c r="Q519" t="str">
        <f t="shared" si="42"/>
        <v>food trucks</v>
      </c>
      <c r="R519" s="10">
        <f t="shared" si="43"/>
        <v>42860.208333333328</v>
      </c>
      <c r="S519" s="10">
        <f t="shared" si="44"/>
        <v>42865.208333333328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0"/>
        <v>7.0681818181818179E-2</v>
      </c>
      <c r="P520" t="str">
        <f t="shared" si="41"/>
        <v>film &amp; video</v>
      </c>
      <c r="Q520" t="str">
        <f t="shared" si="42"/>
        <v>animation</v>
      </c>
      <c r="R520" s="10">
        <f t="shared" si="43"/>
        <v>43154.25</v>
      </c>
      <c r="S520" s="10">
        <f t="shared" si="44"/>
        <v>43156.25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0"/>
        <v>1.0174563871693867</v>
      </c>
      <c r="P521" t="str">
        <f t="shared" si="41"/>
        <v>music</v>
      </c>
      <c r="Q521" t="str">
        <f t="shared" si="42"/>
        <v>rock</v>
      </c>
      <c r="R521" s="10">
        <f t="shared" si="43"/>
        <v>42012.25</v>
      </c>
      <c r="S521" s="10">
        <f t="shared" si="44"/>
        <v>42026.25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0"/>
        <v>4.2575000000000003</v>
      </c>
      <c r="P522" t="str">
        <f t="shared" si="41"/>
        <v>theater</v>
      </c>
      <c r="Q522" t="str">
        <f t="shared" si="42"/>
        <v>plays</v>
      </c>
      <c r="R522" s="10">
        <f t="shared" si="43"/>
        <v>43574.208333333328</v>
      </c>
      <c r="S522" s="10">
        <f t="shared" si="44"/>
        <v>43577.208333333328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0"/>
        <v>1.4553947368421052</v>
      </c>
      <c r="P523" t="str">
        <f t="shared" si="41"/>
        <v>film &amp; video</v>
      </c>
      <c r="Q523" t="str">
        <f t="shared" si="42"/>
        <v>drama</v>
      </c>
      <c r="R523" s="10">
        <f t="shared" si="43"/>
        <v>42605.208333333328</v>
      </c>
      <c r="S523" s="10">
        <f t="shared" si="44"/>
        <v>42611.208333333328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0"/>
        <v>0.32453465346534655</v>
      </c>
      <c r="P524" t="str">
        <f t="shared" si="41"/>
        <v>film &amp; video</v>
      </c>
      <c r="Q524" t="str">
        <f t="shared" si="42"/>
        <v>shorts</v>
      </c>
      <c r="R524" s="10">
        <f t="shared" si="43"/>
        <v>41093.208333333336</v>
      </c>
      <c r="S524" s="10">
        <f t="shared" si="44"/>
        <v>41105.208333333336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0"/>
        <v>7.003333333333333</v>
      </c>
      <c r="P525" t="str">
        <f t="shared" si="41"/>
        <v>film &amp; video</v>
      </c>
      <c r="Q525" t="str">
        <f t="shared" si="42"/>
        <v>shorts</v>
      </c>
      <c r="R525" s="10">
        <f t="shared" si="43"/>
        <v>40241.25</v>
      </c>
      <c r="S525" s="10">
        <f t="shared" si="44"/>
        <v>40246.25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0"/>
        <v>0.83904860392967939</v>
      </c>
      <c r="P526" t="str">
        <f t="shared" si="41"/>
        <v>theater</v>
      </c>
      <c r="Q526" t="str">
        <f t="shared" si="42"/>
        <v>plays</v>
      </c>
      <c r="R526" s="10">
        <f t="shared" si="43"/>
        <v>40294.208333333336</v>
      </c>
      <c r="S526" s="10">
        <f t="shared" si="44"/>
        <v>40307.208333333336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0"/>
        <v>0.84190476190476193</v>
      </c>
      <c r="P527" t="str">
        <f t="shared" si="41"/>
        <v>technology</v>
      </c>
      <c r="Q527" t="str">
        <f t="shared" si="42"/>
        <v>wearables</v>
      </c>
      <c r="R527" s="10">
        <f t="shared" si="43"/>
        <v>40505.25</v>
      </c>
      <c r="S527" s="10">
        <f t="shared" si="44"/>
        <v>40509.25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0"/>
        <v>1.5595180722891566</v>
      </c>
      <c r="P528" t="str">
        <f t="shared" si="41"/>
        <v>theater</v>
      </c>
      <c r="Q528" t="str">
        <f t="shared" si="42"/>
        <v>plays</v>
      </c>
      <c r="R528" s="10">
        <f t="shared" si="43"/>
        <v>42364.25</v>
      </c>
      <c r="S528" s="10">
        <f t="shared" si="44"/>
        <v>42401.25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0"/>
        <v>0.99619450317124736</v>
      </c>
      <c r="P529" t="str">
        <f t="shared" si="41"/>
        <v>film &amp; video</v>
      </c>
      <c r="Q529" t="str">
        <f t="shared" si="42"/>
        <v>animation</v>
      </c>
      <c r="R529" s="10">
        <f t="shared" si="43"/>
        <v>42405.25</v>
      </c>
      <c r="S529" s="10">
        <f t="shared" si="44"/>
        <v>42441.25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0"/>
        <v>0.80300000000000005</v>
      </c>
      <c r="P530" t="str">
        <f t="shared" si="41"/>
        <v>music</v>
      </c>
      <c r="Q530" t="str">
        <f t="shared" si="42"/>
        <v>indie rock</v>
      </c>
      <c r="R530" s="10">
        <f t="shared" si="43"/>
        <v>41601.25</v>
      </c>
      <c r="S530" s="10">
        <f t="shared" si="44"/>
        <v>41646.25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0"/>
        <v>0.11254901960784314</v>
      </c>
      <c r="P531" t="str">
        <f t="shared" si="41"/>
        <v>games</v>
      </c>
      <c r="Q531" t="str">
        <f t="shared" si="42"/>
        <v>video games</v>
      </c>
      <c r="R531" s="10">
        <f t="shared" si="43"/>
        <v>41769.208333333336</v>
      </c>
      <c r="S531" s="10">
        <f t="shared" si="44"/>
        <v>41797.208333333336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0"/>
        <v>0.91740952380952379</v>
      </c>
      <c r="P532" t="str">
        <f t="shared" si="41"/>
        <v>publishing</v>
      </c>
      <c r="Q532" t="str">
        <f t="shared" si="42"/>
        <v>fiction</v>
      </c>
      <c r="R532" s="10">
        <f t="shared" si="43"/>
        <v>40421.208333333336</v>
      </c>
      <c r="S532" s="10">
        <f t="shared" si="44"/>
        <v>40435.208333333336</v>
      </c>
    </row>
    <row r="533" spans="1:19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0"/>
        <v>0.95521156936261387</v>
      </c>
      <c r="P533" t="str">
        <f t="shared" si="41"/>
        <v>games</v>
      </c>
      <c r="Q533" t="str">
        <f t="shared" si="42"/>
        <v>video games</v>
      </c>
      <c r="R533" s="10">
        <f t="shared" si="43"/>
        <v>41589.25</v>
      </c>
      <c r="S533" s="10">
        <f t="shared" si="44"/>
        <v>41645.25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0"/>
        <v>5.0287499999999996</v>
      </c>
      <c r="P534" t="str">
        <f t="shared" si="41"/>
        <v>theater</v>
      </c>
      <c r="Q534" t="str">
        <f t="shared" si="42"/>
        <v>plays</v>
      </c>
      <c r="R534" s="10">
        <f t="shared" si="43"/>
        <v>43125.25</v>
      </c>
      <c r="S534" s="10">
        <f t="shared" si="44"/>
        <v>43126.25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0"/>
        <v>1.5924394463667819</v>
      </c>
      <c r="P535" t="str">
        <f t="shared" si="41"/>
        <v>music</v>
      </c>
      <c r="Q535" t="str">
        <f t="shared" si="42"/>
        <v>indie rock</v>
      </c>
      <c r="R535" s="10">
        <f t="shared" si="43"/>
        <v>41479.208333333336</v>
      </c>
      <c r="S535" s="10">
        <f t="shared" si="44"/>
        <v>41515.208333333336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0"/>
        <v>0.15022446689113356</v>
      </c>
      <c r="P536" t="str">
        <f t="shared" si="41"/>
        <v>film &amp; video</v>
      </c>
      <c r="Q536" t="str">
        <f t="shared" si="42"/>
        <v>drama</v>
      </c>
      <c r="R536" s="10">
        <f t="shared" si="43"/>
        <v>43329.208333333328</v>
      </c>
      <c r="S536" s="10">
        <f t="shared" si="44"/>
        <v>43330.208333333328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0"/>
        <v>4.820384615384615</v>
      </c>
      <c r="P537" t="str">
        <f t="shared" si="41"/>
        <v>theater</v>
      </c>
      <c r="Q537" t="str">
        <f t="shared" si="42"/>
        <v>plays</v>
      </c>
      <c r="R537" s="10">
        <f t="shared" si="43"/>
        <v>43259.208333333328</v>
      </c>
      <c r="S537" s="10">
        <f t="shared" si="44"/>
        <v>43261.208333333328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0"/>
        <v>1.4996938775510205</v>
      </c>
      <c r="P538" t="str">
        <f t="shared" si="41"/>
        <v>publishing</v>
      </c>
      <c r="Q538" t="str">
        <f t="shared" si="42"/>
        <v>fiction</v>
      </c>
      <c r="R538" s="10">
        <f t="shared" si="43"/>
        <v>40414.208333333336</v>
      </c>
      <c r="S538" s="10">
        <f t="shared" si="44"/>
        <v>40440.208333333336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0"/>
        <v>1.1722156398104266</v>
      </c>
      <c r="P539" t="str">
        <f t="shared" si="41"/>
        <v>film &amp; video</v>
      </c>
      <c r="Q539" t="str">
        <f t="shared" si="42"/>
        <v>documentary</v>
      </c>
      <c r="R539" s="10">
        <f t="shared" si="43"/>
        <v>43342.208333333328</v>
      </c>
      <c r="S539" s="10">
        <f t="shared" si="44"/>
        <v>43365.208333333328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0"/>
        <v>0.37695968274950431</v>
      </c>
      <c r="P540" t="str">
        <f t="shared" si="41"/>
        <v>games</v>
      </c>
      <c r="Q540" t="str">
        <f t="shared" si="42"/>
        <v>mobile games</v>
      </c>
      <c r="R540" s="10">
        <f t="shared" si="43"/>
        <v>41539.208333333336</v>
      </c>
      <c r="S540" s="10">
        <f t="shared" si="44"/>
        <v>41555.208333333336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0"/>
        <v>0.72653061224489801</v>
      </c>
      <c r="P541" t="str">
        <f t="shared" si="41"/>
        <v>food</v>
      </c>
      <c r="Q541" t="str">
        <f t="shared" si="42"/>
        <v>food trucks</v>
      </c>
      <c r="R541" s="10">
        <f t="shared" si="43"/>
        <v>43647.208333333328</v>
      </c>
      <c r="S541" s="10">
        <f t="shared" si="44"/>
        <v>43653.208333333328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0"/>
        <v>2.6598113207547169</v>
      </c>
      <c r="P542" t="str">
        <f t="shared" si="41"/>
        <v>photography</v>
      </c>
      <c r="Q542" t="str">
        <f t="shared" si="42"/>
        <v>photography books</v>
      </c>
      <c r="R542" s="10">
        <f t="shared" si="43"/>
        <v>43225.208333333328</v>
      </c>
      <c r="S542" s="10">
        <f t="shared" si="44"/>
        <v>43247.208333333328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0"/>
        <v>0.24205617977528091</v>
      </c>
      <c r="P543" t="str">
        <f t="shared" si="41"/>
        <v>games</v>
      </c>
      <c r="Q543" t="str">
        <f t="shared" si="42"/>
        <v>mobile games</v>
      </c>
      <c r="R543" s="10">
        <f t="shared" si="43"/>
        <v>42165.208333333328</v>
      </c>
      <c r="S543" s="10">
        <f t="shared" si="44"/>
        <v>42191.208333333328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0"/>
        <v>2.5064935064935064E-2</v>
      </c>
      <c r="P544" t="str">
        <f t="shared" si="41"/>
        <v>music</v>
      </c>
      <c r="Q544" t="str">
        <f t="shared" si="42"/>
        <v>indie rock</v>
      </c>
      <c r="R544" s="10">
        <f t="shared" si="43"/>
        <v>42391.25</v>
      </c>
      <c r="S544" s="10">
        <f t="shared" si="44"/>
        <v>42421.25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0"/>
        <v>0.1632979976442874</v>
      </c>
      <c r="P545" t="str">
        <f t="shared" si="41"/>
        <v>games</v>
      </c>
      <c r="Q545" t="str">
        <f t="shared" si="42"/>
        <v>video games</v>
      </c>
      <c r="R545" s="10">
        <f t="shared" si="43"/>
        <v>41528.208333333336</v>
      </c>
      <c r="S545" s="10">
        <f t="shared" si="44"/>
        <v>41543.208333333336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0"/>
        <v>2.7650000000000001</v>
      </c>
      <c r="P546" t="str">
        <f t="shared" si="41"/>
        <v>music</v>
      </c>
      <c r="Q546" t="str">
        <f t="shared" si="42"/>
        <v>rock</v>
      </c>
      <c r="R546" s="10">
        <f t="shared" si="43"/>
        <v>42377.25</v>
      </c>
      <c r="S546" s="10">
        <f t="shared" si="44"/>
        <v>42390.25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0"/>
        <v>0.88803571428571426</v>
      </c>
      <c r="P547" t="str">
        <f t="shared" si="41"/>
        <v>theater</v>
      </c>
      <c r="Q547" t="str">
        <f t="shared" si="42"/>
        <v>plays</v>
      </c>
      <c r="R547" s="10">
        <f t="shared" si="43"/>
        <v>43824.25</v>
      </c>
      <c r="S547" s="10">
        <f t="shared" si="44"/>
        <v>43844.25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0"/>
        <v>1.6357142857142857</v>
      </c>
      <c r="P548" t="str">
        <f t="shared" si="41"/>
        <v>theater</v>
      </c>
      <c r="Q548" t="str">
        <f t="shared" si="42"/>
        <v>plays</v>
      </c>
      <c r="R548" s="10">
        <f t="shared" si="43"/>
        <v>43360.208333333328</v>
      </c>
      <c r="S548" s="10">
        <f t="shared" si="44"/>
        <v>43363.208333333328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0"/>
        <v>9.69</v>
      </c>
      <c r="P549" t="str">
        <f t="shared" si="41"/>
        <v>film &amp; video</v>
      </c>
      <c r="Q549" t="str">
        <f t="shared" si="42"/>
        <v>drama</v>
      </c>
      <c r="R549" s="10">
        <f t="shared" si="43"/>
        <v>42029.25</v>
      </c>
      <c r="S549" s="10">
        <f t="shared" si="44"/>
        <v>42041.25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0"/>
        <v>2.7091376701966716</v>
      </c>
      <c r="P550" t="str">
        <f t="shared" si="41"/>
        <v>theater</v>
      </c>
      <c r="Q550" t="str">
        <f t="shared" si="42"/>
        <v>plays</v>
      </c>
      <c r="R550" s="10">
        <f t="shared" si="43"/>
        <v>42461.208333333328</v>
      </c>
      <c r="S550" s="10">
        <f t="shared" si="44"/>
        <v>42474.208333333328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0"/>
        <v>2.8421355932203389</v>
      </c>
      <c r="P551" t="str">
        <f t="shared" si="41"/>
        <v>technology</v>
      </c>
      <c r="Q551" t="str">
        <f t="shared" si="42"/>
        <v>wearables</v>
      </c>
      <c r="R551" s="10">
        <f t="shared" si="43"/>
        <v>41422.208333333336</v>
      </c>
      <c r="S551" s="10">
        <f t="shared" si="44"/>
        <v>41431.208333333336</v>
      </c>
    </row>
    <row r="552" spans="1:19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0"/>
        <v>0.04</v>
      </c>
      <c r="P552" t="str">
        <f t="shared" si="41"/>
        <v>music</v>
      </c>
      <c r="Q552" t="str">
        <f t="shared" si="42"/>
        <v>indie rock</v>
      </c>
      <c r="R552" s="10">
        <f t="shared" si="43"/>
        <v>40968.25</v>
      </c>
      <c r="S552" s="10">
        <f t="shared" si="44"/>
        <v>40989.208333333336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0"/>
        <v>0.58632981676846196</v>
      </c>
      <c r="P553" t="str">
        <f t="shared" si="41"/>
        <v>technology</v>
      </c>
      <c r="Q553" t="str">
        <f t="shared" si="42"/>
        <v>web</v>
      </c>
      <c r="R553" s="10">
        <f t="shared" si="43"/>
        <v>41993.25</v>
      </c>
      <c r="S553" s="10">
        <f t="shared" si="44"/>
        <v>42033.25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0"/>
        <v>0.98511111111111116</v>
      </c>
      <c r="P554" t="str">
        <f t="shared" si="41"/>
        <v>theater</v>
      </c>
      <c r="Q554" t="str">
        <f t="shared" si="42"/>
        <v>plays</v>
      </c>
      <c r="R554" s="10">
        <f t="shared" si="43"/>
        <v>42700.25</v>
      </c>
      <c r="S554" s="10">
        <f t="shared" si="44"/>
        <v>42702.25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0"/>
        <v>0.43975381008206332</v>
      </c>
      <c r="P555" t="str">
        <f t="shared" si="41"/>
        <v>music</v>
      </c>
      <c r="Q555" t="str">
        <f t="shared" si="42"/>
        <v>rock</v>
      </c>
      <c r="R555" s="10">
        <f t="shared" si="43"/>
        <v>40545.25</v>
      </c>
      <c r="S555" s="10">
        <f t="shared" si="44"/>
        <v>40546.25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0"/>
        <v>1.5166315789473683</v>
      </c>
      <c r="P556" t="str">
        <f t="shared" si="41"/>
        <v>music</v>
      </c>
      <c r="Q556" t="str">
        <f t="shared" si="42"/>
        <v>indie rock</v>
      </c>
      <c r="R556" s="10">
        <f t="shared" si="43"/>
        <v>42723.25</v>
      </c>
      <c r="S556" s="10">
        <f t="shared" si="44"/>
        <v>42729.25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0"/>
        <v>2.2363492063492063</v>
      </c>
      <c r="P557" t="str">
        <f t="shared" si="41"/>
        <v>music</v>
      </c>
      <c r="Q557" t="str">
        <f t="shared" si="42"/>
        <v>rock</v>
      </c>
      <c r="R557" s="10">
        <f t="shared" si="43"/>
        <v>41731.208333333336</v>
      </c>
      <c r="S557" s="10">
        <f t="shared" si="44"/>
        <v>41762.208333333336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0"/>
        <v>2.3975</v>
      </c>
      <c r="P558" t="str">
        <f t="shared" si="41"/>
        <v>publishing</v>
      </c>
      <c r="Q558" t="str">
        <f t="shared" si="42"/>
        <v>translations</v>
      </c>
      <c r="R558" s="10">
        <f t="shared" si="43"/>
        <v>40792.208333333336</v>
      </c>
      <c r="S558" s="10">
        <f t="shared" si="44"/>
        <v>40799.208333333336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0"/>
        <v>1.9933333333333334</v>
      </c>
      <c r="P559" t="str">
        <f t="shared" si="41"/>
        <v>film &amp; video</v>
      </c>
      <c r="Q559" t="str">
        <f t="shared" si="42"/>
        <v>science fiction</v>
      </c>
      <c r="R559" s="10">
        <f t="shared" si="43"/>
        <v>42279.208333333328</v>
      </c>
      <c r="S559" s="10">
        <f t="shared" si="44"/>
        <v>42282.208333333328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0"/>
        <v>1.373448275862069</v>
      </c>
      <c r="P560" t="str">
        <f t="shared" si="41"/>
        <v>theater</v>
      </c>
      <c r="Q560" t="str">
        <f t="shared" si="42"/>
        <v>plays</v>
      </c>
      <c r="R560" s="10">
        <f t="shared" si="43"/>
        <v>42424.25</v>
      </c>
      <c r="S560" s="10">
        <f t="shared" si="44"/>
        <v>42467.208333333328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0"/>
        <v>1.009696106362773</v>
      </c>
      <c r="P561" t="str">
        <f t="shared" si="41"/>
        <v>theater</v>
      </c>
      <c r="Q561" t="str">
        <f t="shared" si="42"/>
        <v>plays</v>
      </c>
      <c r="R561" s="10">
        <f t="shared" si="43"/>
        <v>42584.208333333328</v>
      </c>
      <c r="S561" s="10">
        <f t="shared" si="44"/>
        <v>42591.208333333328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0"/>
        <v>7.9416000000000002</v>
      </c>
      <c r="P562" t="str">
        <f t="shared" si="41"/>
        <v>film &amp; video</v>
      </c>
      <c r="Q562" t="str">
        <f t="shared" si="42"/>
        <v>animation</v>
      </c>
      <c r="R562" s="10">
        <f t="shared" si="43"/>
        <v>40865.25</v>
      </c>
      <c r="S562" s="10">
        <f t="shared" si="44"/>
        <v>40905.25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0"/>
        <v>3.6970000000000001</v>
      </c>
      <c r="P563" t="str">
        <f t="shared" si="41"/>
        <v>theater</v>
      </c>
      <c r="Q563" t="str">
        <f t="shared" si="42"/>
        <v>plays</v>
      </c>
      <c r="R563" s="10">
        <f t="shared" si="43"/>
        <v>40833.208333333336</v>
      </c>
      <c r="S563" s="10">
        <f t="shared" si="44"/>
        <v>40835.208333333336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0"/>
        <v>0.12818181818181817</v>
      </c>
      <c r="P564" t="str">
        <f t="shared" si="41"/>
        <v>music</v>
      </c>
      <c r="Q564" t="str">
        <f t="shared" si="42"/>
        <v>rock</v>
      </c>
      <c r="R564" s="10">
        <f t="shared" si="43"/>
        <v>43536.208333333328</v>
      </c>
      <c r="S564" s="10">
        <f t="shared" si="44"/>
        <v>43538.208333333328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0"/>
        <v>1.3802702702702703</v>
      </c>
      <c r="P565" t="str">
        <f t="shared" si="41"/>
        <v>film &amp; video</v>
      </c>
      <c r="Q565" t="str">
        <f t="shared" si="42"/>
        <v>documentary</v>
      </c>
      <c r="R565" s="10">
        <f t="shared" si="43"/>
        <v>43417.25</v>
      </c>
      <c r="S565" s="10">
        <f t="shared" si="44"/>
        <v>43437.25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0"/>
        <v>0.83813278008298753</v>
      </c>
      <c r="P566" t="str">
        <f t="shared" si="41"/>
        <v>theater</v>
      </c>
      <c r="Q566" t="str">
        <f t="shared" si="42"/>
        <v>plays</v>
      </c>
      <c r="R566" s="10">
        <f t="shared" si="43"/>
        <v>42078.208333333328</v>
      </c>
      <c r="S566" s="10">
        <f t="shared" si="44"/>
        <v>42086.208333333328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0"/>
        <v>2.0460063224446787</v>
      </c>
      <c r="P567" t="str">
        <f t="shared" si="41"/>
        <v>theater</v>
      </c>
      <c r="Q567" t="str">
        <f t="shared" si="42"/>
        <v>plays</v>
      </c>
      <c r="R567" s="10">
        <f t="shared" si="43"/>
        <v>40862.25</v>
      </c>
      <c r="S567" s="10">
        <f t="shared" si="44"/>
        <v>40882.25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0"/>
        <v>0.44344086021505374</v>
      </c>
      <c r="P568" t="str">
        <f t="shared" si="41"/>
        <v>music</v>
      </c>
      <c r="Q568" t="str">
        <f t="shared" si="42"/>
        <v>electric music</v>
      </c>
      <c r="R568" s="10">
        <f t="shared" si="43"/>
        <v>42424.25</v>
      </c>
      <c r="S568" s="10">
        <f t="shared" si="44"/>
        <v>42447.208333333328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0"/>
        <v>2.1860294117647059</v>
      </c>
      <c r="P569" t="str">
        <f t="shared" si="41"/>
        <v>music</v>
      </c>
      <c r="Q569" t="str">
        <f t="shared" si="42"/>
        <v>rock</v>
      </c>
      <c r="R569" s="10">
        <f t="shared" si="43"/>
        <v>41830.208333333336</v>
      </c>
      <c r="S569" s="10">
        <f t="shared" si="44"/>
        <v>41832.208333333336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0"/>
        <v>1.8603314917127072</v>
      </c>
      <c r="P570" t="str">
        <f t="shared" si="41"/>
        <v>theater</v>
      </c>
      <c r="Q570" t="str">
        <f t="shared" si="42"/>
        <v>plays</v>
      </c>
      <c r="R570" s="10">
        <f t="shared" si="43"/>
        <v>40374.208333333336</v>
      </c>
      <c r="S570" s="10">
        <f t="shared" si="44"/>
        <v>40419.208333333336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0"/>
        <v>2.3733830845771142</v>
      </c>
      <c r="P571" t="str">
        <f t="shared" si="41"/>
        <v>film &amp; video</v>
      </c>
      <c r="Q571" t="str">
        <f t="shared" si="42"/>
        <v>animation</v>
      </c>
      <c r="R571" s="10">
        <f t="shared" si="43"/>
        <v>40554.25</v>
      </c>
      <c r="S571" s="10">
        <f t="shared" si="44"/>
        <v>40566.25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0"/>
        <v>3.0565384615384614</v>
      </c>
      <c r="P572" t="str">
        <f t="shared" si="41"/>
        <v>music</v>
      </c>
      <c r="Q572" t="str">
        <f t="shared" si="42"/>
        <v>rock</v>
      </c>
      <c r="R572" s="10">
        <f t="shared" si="43"/>
        <v>41993.25</v>
      </c>
      <c r="S572" s="10">
        <f t="shared" si="44"/>
        <v>41999.25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0"/>
        <v>0.94142857142857139</v>
      </c>
      <c r="P573" t="str">
        <f t="shared" si="41"/>
        <v>film &amp; video</v>
      </c>
      <c r="Q573" t="str">
        <f t="shared" si="42"/>
        <v>shorts</v>
      </c>
      <c r="R573" s="10">
        <f t="shared" si="43"/>
        <v>42174.208333333328</v>
      </c>
      <c r="S573" s="10">
        <f t="shared" si="44"/>
        <v>42221.208333333328</v>
      </c>
    </row>
    <row r="574" spans="1:19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0"/>
        <v>0.54400000000000004</v>
      </c>
      <c r="P574" t="str">
        <f t="shared" si="41"/>
        <v>music</v>
      </c>
      <c r="Q574" t="str">
        <f t="shared" si="42"/>
        <v>rock</v>
      </c>
      <c r="R574" s="10">
        <f t="shared" si="43"/>
        <v>42275.208333333328</v>
      </c>
      <c r="S574" s="10">
        <f t="shared" si="44"/>
        <v>42291.208333333328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0"/>
        <v>1.1188059701492536</v>
      </c>
      <c r="P575" t="str">
        <f t="shared" si="41"/>
        <v>journalism</v>
      </c>
      <c r="Q575" t="str">
        <f t="shared" si="42"/>
        <v>audio</v>
      </c>
      <c r="R575" s="10">
        <f t="shared" si="43"/>
        <v>41761.208333333336</v>
      </c>
      <c r="S575" s="10">
        <f t="shared" si="44"/>
        <v>41763.208333333336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0"/>
        <v>3.6914814814814814</v>
      </c>
      <c r="P576" t="str">
        <f t="shared" si="41"/>
        <v>food</v>
      </c>
      <c r="Q576" t="str">
        <f t="shared" si="42"/>
        <v>food trucks</v>
      </c>
      <c r="R576" s="10">
        <f t="shared" si="43"/>
        <v>43806.25</v>
      </c>
      <c r="S576" s="10">
        <f t="shared" si="44"/>
        <v>43816.25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0"/>
        <v>0.62930372148859548</v>
      </c>
      <c r="P577" t="str">
        <f t="shared" si="41"/>
        <v>theater</v>
      </c>
      <c r="Q577" t="str">
        <f t="shared" si="42"/>
        <v>plays</v>
      </c>
      <c r="R577" s="10">
        <f t="shared" si="43"/>
        <v>41779.208333333336</v>
      </c>
      <c r="S577" s="10">
        <f t="shared" si="44"/>
        <v>41782.208333333336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0"/>
        <v>0.6492783505154639</v>
      </c>
      <c r="P578" t="str">
        <f t="shared" si="41"/>
        <v>theater</v>
      </c>
      <c r="Q578" t="str">
        <f t="shared" si="42"/>
        <v>plays</v>
      </c>
      <c r="R578" s="10">
        <f t="shared" si="43"/>
        <v>43040.208333333328</v>
      </c>
      <c r="S578" s="10">
        <f t="shared" si="44"/>
        <v>43057.25</v>
      </c>
    </row>
    <row r="579" spans="1:19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45">E579/D579</f>
        <v>0.18853658536585366</v>
      </c>
      <c r="P579" t="str">
        <f t="shared" ref="P579:P642" si="46">LEFT(N579,FIND("/",N579)-1)</f>
        <v>music</v>
      </c>
      <c r="Q579" t="str">
        <f t="shared" ref="Q579:Q642" si="47">MID(N579,FIND("/",N579)+1,LEN(N579))</f>
        <v>jazz</v>
      </c>
      <c r="R579" s="10">
        <f t="shared" ref="R579:R642" si="48">(((J579/60)/60)/24)+DATE(1970,1,1)</f>
        <v>40613.25</v>
      </c>
      <c r="S579" s="10">
        <f t="shared" ref="S579:S642" si="49">(((K579/60)/60)/24)+DATE(1970,1,1)</f>
        <v>40639.208333333336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45"/>
        <v>0.1675440414507772</v>
      </c>
      <c r="P580" t="str">
        <f t="shared" si="46"/>
        <v>film &amp; video</v>
      </c>
      <c r="Q580" t="str">
        <f t="shared" si="47"/>
        <v>science fiction</v>
      </c>
      <c r="R580" s="10">
        <f t="shared" si="48"/>
        <v>40878.25</v>
      </c>
      <c r="S580" s="10">
        <f t="shared" si="49"/>
        <v>40881.25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45"/>
        <v>1.0111290322580646</v>
      </c>
      <c r="P581" t="str">
        <f t="shared" si="46"/>
        <v>music</v>
      </c>
      <c r="Q581" t="str">
        <f t="shared" si="47"/>
        <v>jazz</v>
      </c>
      <c r="R581" s="10">
        <f t="shared" si="48"/>
        <v>40762.208333333336</v>
      </c>
      <c r="S581" s="10">
        <f t="shared" si="49"/>
        <v>40774.208333333336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45"/>
        <v>3.4150228310502282</v>
      </c>
      <c r="P582" t="str">
        <f t="shared" si="46"/>
        <v>theater</v>
      </c>
      <c r="Q582" t="str">
        <f t="shared" si="47"/>
        <v>plays</v>
      </c>
      <c r="R582" s="10">
        <f t="shared" si="48"/>
        <v>41696.25</v>
      </c>
      <c r="S582" s="10">
        <f t="shared" si="49"/>
        <v>41704.25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45"/>
        <v>0.64016666666666666</v>
      </c>
      <c r="P583" t="str">
        <f t="shared" si="46"/>
        <v>technology</v>
      </c>
      <c r="Q583" t="str">
        <f t="shared" si="47"/>
        <v>web</v>
      </c>
      <c r="R583" s="10">
        <f t="shared" si="48"/>
        <v>40662.208333333336</v>
      </c>
      <c r="S583" s="10">
        <f t="shared" si="49"/>
        <v>40677.208333333336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45"/>
        <v>0.5208045977011494</v>
      </c>
      <c r="P584" t="str">
        <f t="shared" si="46"/>
        <v>games</v>
      </c>
      <c r="Q584" t="str">
        <f t="shared" si="47"/>
        <v>video games</v>
      </c>
      <c r="R584" s="10">
        <f t="shared" si="48"/>
        <v>42165.208333333328</v>
      </c>
      <c r="S584" s="10">
        <f t="shared" si="49"/>
        <v>42170.208333333328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45"/>
        <v>3.2240211640211642</v>
      </c>
      <c r="P585" t="str">
        <f t="shared" si="46"/>
        <v>film &amp; video</v>
      </c>
      <c r="Q585" t="str">
        <f t="shared" si="47"/>
        <v>documentary</v>
      </c>
      <c r="R585" s="10">
        <f t="shared" si="48"/>
        <v>40959.25</v>
      </c>
      <c r="S585" s="10">
        <f t="shared" si="49"/>
        <v>40976.25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45"/>
        <v>1.1950810185185186</v>
      </c>
      <c r="P586" t="str">
        <f t="shared" si="46"/>
        <v>technology</v>
      </c>
      <c r="Q586" t="str">
        <f t="shared" si="47"/>
        <v>web</v>
      </c>
      <c r="R586" s="10">
        <f t="shared" si="48"/>
        <v>41024.208333333336</v>
      </c>
      <c r="S586" s="10">
        <f t="shared" si="49"/>
        <v>41038.208333333336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45"/>
        <v>1.4679775280898877</v>
      </c>
      <c r="P587" t="str">
        <f t="shared" si="46"/>
        <v>publishing</v>
      </c>
      <c r="Q587" t="str">
        <f t="shared" si="47"/>
        <v>translations</v>
      </c>
      <c r="R587" s="10">
        <f t="shared" si="48"/>
        <v>40255.208333333336</v>
      </c>
      <c r="S587" s="10">
        <f t="shared" si="49"/>
        <v>40265.208333333336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45"/>
        <v>9.5057142857142853</v>
      </c>
      <c r="P588" t="str">
        <f t="shared" si="46"/>
        <v>music</v>
      </c>
      <c r="Q588" t="str">
        <f t="shared" si="47"/>
        <v>rock</v>
      </c>
      <c r="R588" s="10">
        <f t="shared" si="48"/>
        <v>40499.25</v>
      </c>
      <c r="S588" s="10">
        <f t="shared" si="49"/>
        <v>40518.25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45"/>
        <v>0.72893617021276591</v>
      </c>
      <c r="P589" t="str">
        <f t="shared" si="46"/>
        <v>food</v>
      </c>
      <c r="Q589" t="str">
        <f t="shared" si="47"/>
        <v>food trucks</v>
      </c>
      <c r="R589" s="10">
        <f t="shared" si="48"/>
        <v>43484.25</v>
      </c>
      <c r="S589" s="10">
        <f t="shared" si="49"/>
        <v>43536.208333333328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45"/>
        <v>0.7900824873096447</v>
      </c>
      <c r="P590" t="str">
        <f t="shared" si="46"/>
        <v>theater</v>
      </c>
      <c r="Q590" t="str">
        <f t="shared" si="47"/>
        <v>plays</v>
      </c>
      <c r="R590" s="10">
        <f t="shared" si="48"/>
        <v>40262.208333333336</v>
      </c>
      <c r="S590" s="10">
        <f t="shared" si="49"/>
        <v>40293.208333333336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45"/>
        <v>0.64721518987341775</v>
      </c>
      <c r="P591" t="str">
        <f t="shared" si="46"/>
        <v>film &amp; video</v>
      </c>
      <c r="Q591" t="str">
        <f t="shared" si="47"/>
        <v>documentary</v>
      </c>
      <c r="R591" s="10">
        <f t="shared" si="48"/>
        <v>42190.208333333328</v>
      </c>
      <c r="S591" s="10">
        <f t="shared" si="49"/>
        <v>42197.208333333328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45"/>
        <v>0.82028169014084507</v>
      </c>
      <c r="P592" t="str">
        <f t="shared" si="46"/>
        <v>publishing</v>
      </c>
      <c r="Q592" t="str">
        <f t="shared" si="47"/>
        <v>radio &amp; podcasts</v>
      </c>
      <c r="R592" s="10">
        <f t="shared" si="48"/>
        <v>41994.25</v>
      </c>
      <c r="S592" s="10">
        <f t="shared" si="49"/>
        <v>42005.25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45"/>
        <v>10.376666666666667</v>
      </c>
      <c r="P593" t="str">
        <f t="shared" si="46"/>
        <v>games</v>
      </c>
      <c r="Q593" t="str">
        <f t="shared" si="47"/>
        <v>video games</v>
      </c>
      <c r="R593" s="10">
        <f t="shared" si="48"/>
        <v>40373.208333333336</v>
      </c>
      <c r="S593" s="10">
        <f t="shared" si="49"/>
        <v>40383.208333333336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45"/>
        <v>0.12910076530612244</v>
      </c>
      <c r="P594" t="str">
        <f t="shared" si="46"/>
        <v>theater</v>
      </c>
      <c r="Q594" t="str">
        <f t="shared" si="47"/>
        <v>plays</v>
      </c>
      <c r="R594" s="10">
        <f t="shared" si="48"/>
        <v>41789.208333333336</v>
      </c>
      <c r="S594" s="10">
        <f t="shared" si="49"/>
        <v>41798.208333333336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45"/>
        <v>1.5484210526315789</v>
      </c>
      <c r="P595" t="str">
        <f t="shared" si="46"/>
        <v>film &amp; video</v>
      </c>
      <c r="Q595" t="str">
        <f t="shared" si="47"/>
        <v>animation</v>
      </c>
      <c r="R595" s="10">
        <f t="shared" si="48"/>
        <v>41724.208333333336</v>
      </c>
      <c r="S595" s="10">
        <f t="shared" si="49"/>
        <v>41737.208333333336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45"/>
        <v>7.0991735537190084E-2</v>
      </c>
      <c r="P596" t="str">
        <f t="shared" si="46"/>
        <v>theater</v>
      </c>
      <c r="Q596" t="str">
        <f t="shared" si="47"/>
        <v>plays</v>
      </c>
      <c r="R596" s="10">
        <f t="shared" si="48"/>
        <v>42548.208333333328</v>
      </c>
      <c r="S596" s="10">
        <f t="shared" si="49"/>
        <v>42551.208333333328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45"/>
        <v>2.0852773826458035</v>
      </c>
      <c r="P597" t="str">
        <f t="shared" si="46"/>
        <v>theater</v>
      </c>
      <c r="Q597" t="str">
        <f t="shared" si="47"/>
        <v>plays</v>
      </c>
      <c r="R597" s="10">
        <f t="shared" si="48"/>
        <v>40253.208333333336</v>
      </c>
      <c r="S597" s="10">
        <f t="shared" si="49"/>
        <v>40274.208333333336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45"/>
        <v>0.99683544303797467</v>
      </c>
      <c r="P598" t="str">
        <f t="shared" si="46"/>
        <v>film &amp; video</v>
      </c>
      <c r="Q598" t="str">
        <f t="shared" si="47"/>
        <v>drama</v>
      </c>
      <c r="R598" s="10">
        <f t="shared" si="48"/>
        <v>42434.25</v>
      </c>
      <c r="S598" s="10">
        <f t="shared" si="49"/>
        <v>42441.25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45"/>
        <v>2.0159756097560977</v>
      </c>
      <c r="P599" t="str">
        <f t="shared" si="46"/>
        <v>theater</v>
      </c>
      <c r="Q599" t="str">
        <f t="shared" si="47"/>
        <v>plays</v>
      </c>
      <c r="R599" s="10">
        <f t="shared" si="48"/>
        <v>43786.25</v>
      </c>
      <c r="S599" s="10">
        <f t="shared" si="49"/>
        <v>43804.25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45"/>
        <v>1.6209032258064515</v>
      </c>
      <c r="P600" t="str">
        <f t="shared" si="46"/>
        <v>music</v>
      </c>
      <c r="Q600" t="str">
        <f t="shared" si="47"/>
        <v>rock</v>
      </c>
      <c r="R600" s="10">
        <f t="shared" si="48"/>
        <v>40344.208333333336</v>
      </c>
      <c r="S600" s="10">
        <f t="shared" si="49"/>
        <v>40373.208333333336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45"/>
        <v>3.6436208125445471E-2</v>
      </c>
      <c r="P601" t="str">
        <f t="shared" si="46"/>
        <v>film &amp; video</v>
      </c>
      <c r="Q601" t="str">
        <f t="shared" si="47"/>
        <v>documentary</v>
      </c>
      <c r="R601" s="10">
        <f t="shared" si="48"/>
        <v>42047.25</v>
      </c>
      <c r="S601" s="10">
        <f t="shared" si="49"/>
        <v>42055.25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45"/>
        <v>0.05</v>
      </c>
      <c r="P602" t="str">
        <f t="shared" si="46"/>
        <v>food</v>
      </c>
      <c r="Q602" t="str">
        <f t="shared" si="47"/>
        <v>food trucks</v>
      </c>
      <c r="R602" s="10">
        <f t="shared" si="48"/>
        <v>41485.208333333336</v>
      </c>
      <c r="S602" s="10">
        <f t="shared" si="49"/>
        <v>41497.208333333336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45"/>
        <v>2.0663492063492064</v>
      </c>
      <c r="P603" t="str">
        <f t="shared" si="46"/>
        <v>technology</v>
      </c>
      <c r="Q603" t="str">
        <f t="shared" si="47"/>
        <v>wearables</v>
      </c>
      <c r="R603" s="10">
        <f t="shared" si="48"/>
        <v>41789.208333333336</v>
      </c>
      <c r="S603" s="10">
        <f t="shared" si="49"/>
        <v>41806.208333333336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45"/>
        <v>1.2823628691983122</v>
      </c>
      <c r="P604" t="str">
        <f t="shared" si="46"/>
        <v>theater</v>
      </c>
      <c r="Q604" t="str">
        <f t="shared" si="47"/>
        <v>plays</v>
      </c>
      <c r="R604" s="10">
        <f t="shared" si="48"/>
        <v>42160.208333333328</v>
      </c>
      <c r="S604" s="10">
        <f t="shared" si="49"/>
        <v>42171.208333333328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45"/>
        <v>1.1966037735849056</v>
      </c>
      <c r="P605" t="str">
        <f t="shared" si="46"/>
        <v>theater</v>
      </c>
      <c r="Q605" t="str">
        <f t="shared" si="47"/>
        <v>plays</v>
      </c>
      <c r="R605" s="10">
        <f t="shared" si="48"/>
        <v>43573.208333333328</v>
      </c>
      <c r="S605" s="10">
        <f t="shared" si="49"/>
        <v>43600.208333333328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45"/>
        <v>1.7073055242390078</v>
      </c>
      <c r="P606" t="str">
        <f t="shared" si="46"/>
        <v>theater</v>
      </c>
      <c r="Q606" t="str">
        <f t="shared" si="47"/>
        <v>plays</v>
      </c>
      <c r="R606" s="10">
        <f t="shared" si="48"/>
        <v>40565.25</v>
      </c>
      <c r="S606" s="10">
        <f t="shared" si="49"/>
        <v>40586.25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45"/>
        <v>1.8721212121212121</v>
      </c>
      <c r="P607" t="str">
        <f t="shared" si="46"/>
        <v>publishing</v>
      </c>
      <c r="Q607" t="str">
        <f t="shared" si="47"/>
        <v>nonfiction</v>
      </c>
      <c r="R607" s="10">
        <f t="shared" si="48"/>
        <v>42280.208333333328</v>
      </c>
      <c r="S607" s="10">
        <f t="shared" si="49"/>
        <v>42321.25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45"/>
        <v>1.8838235294117647</v>
      </c>
      <c r="P608" t="str">
        <f t="shared" si="46"/>
        <v>music</v>
      </c>
      <c r="Q608" t="str">
        <f t="shared" si="47"/>
        <v>rock</v>
      </c>
      <c r="R608" s="10">
        <f t="shared" si="48"/>
        <v>42436.25</v>
      </c>
      <c r="S608" s="10">
        <f t="shared" si="49"/>
        <v>42447.208333333328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45"/>
        <v>1.3129869186046512</v>
      </c>
      <c r="P609" t="str">
        <f t="shared" si="46"/>
        <v>food</v>
      </c>
      <c r="Q609" t="str">
        <f t="shared" si="47"/>
        <v>food trucks</v>
      </c>
      <c r="R609" s="10">
        <f t="shared" si="48"/>
        <v>41721.208333333336</v>
      </c>
      <c r="S609" s="10">
        <f t="shared" si="49"/>
        <v>41723.208333333336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45"/>
        <v>2.8397435897435899</v>
      </c>
      <c r="P610" t="str">
        <f t="shared" si="46"/>
        <v>music</v>
      </c>
      <c r="Q610" t="str">
        <f t="shared" si="47"/>
        <v>jazz</v>
      </c>
      <c r="R610" s="10">
        <f t="shared" si="48"/>
        <v>43530.25</v>
      </c>
      <c r="S610" s="10">
        <f t="shared" si="49"/>
        <v>43534.25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45"/>
        <v>1.2041999999999999</v>
      </c>
      <c r="P611" t="str">
        <f t="shared" si="46"/>
        <v>film &amp; video</v>
      </c>
      <c r="Q611" t="str">
        <f t="shared" si="47"/>
        <v>science fiction</v>
      </c>
      <c r="R611" s="10">
        <f t="shared" si="48"/>
        <v>43481.25</v>
      </c>
      <c r="S611" s="10">
        <f t="shared" si="49"/>
        <v>43498.25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45"/>
        <v>4.1905607476635511</v>
      </c>
      <c r="P612" t="str">
        <f t="shared" si="46"/>
        <v>theater</v>
      </c>
      <c r="Q612" t="str">
        <f t="shared" si="47"/>
        <v>plays</v>
      </c>
      <c r="R612" s="10">
        <f t="shared" si="48"/>
        <v>41259.25</v>
      </c>
      <c r="S612" s="10">
        <f t="shared" si="49"/>
        <v>41273.25</v>
      </c>
    </row>
    <row r="613" spans="1:19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45"/>
        <v>0.13853658536585367</v>
      </c>
      <c r="P613" t="str">
        <f t="shared" si="46"/>
        <v>theater</v>
      </c>
      <c r="Q613" t="str">
        <f t="shared" si="47"/>
        <v>plays</v>
      </c>
      <c r="R613" s="10">
        <f t="shared" si="48"/>
        <v>41480.208333333336</v>
      </c>
      <c r="S613" s="10">
        <f t="shared" si="49"/>
        <v>41492.208333333336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45"/>
        <v>1.3943548387096774</v>
      </c>
      <c r="P614" t="str">
        <f t="shared" si="46"/>
        <v>music</v>
      </c>
      <c r="Q614" t="str">
        <f t="shared" si="47"/>
        <v>electric music</v>
      </c>
      <c r="R614" s="10">
        <f t="shared" si="48"/>
        <v>40474.208333333336</v>
      </c>
      <c r="S614" s="10">
        <f t="shared" si="49"/>
        <v>40497.25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45"/>
        <v>1.74</v>
      </c>
      <c r="P615" t="str">
        <f t="shared" si="46"/>
        <v>theater</v>
      </c>
      <c r="Q615" t="str">
        <f t="shared" si="47"/>
        <v>plays</v>
      </c>
      <c r="R615" s="10">
        <f t="shared" si="48"/>
        <v>42973.208333333328</v>
      </c>
      <c r="S615" s="10">
        <f t="shared" si="49"/>
        <v>42982.208333333328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45"/>
        <v>1.5549056603773586</v>
      </c>
      <c r="P616" t="str">
        <f t="shared" si="46"/>
        <v>theater</v>
      </c>
      <c r="Q616" t="str">
        <f t="shared" si="47"/>
        <v>plays</v>
      </c>
      <c r="R616" s="10">
        <f t="shared" si="48"/>
        <v>42746.25</v>
      </c>
      <c r="S616" s="10">
        <f t="shared" si="49"/>
        <v>42764.25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45"/>
        <v>1.7044705882352942</v>
      </c>
      <c r="P617" t="str">
        <f t="shared" si="46"/>
        <v>theater</v>
      </c>
      <c r="Q617" t="str">
        <f t="shared" si="47"/>
        <v>plays</v>
      </c>
      <c r="R617" s="10">
        <f t="shared" si="48"/>
        <v>42489.208333333328</v>
      </c>
      <c r="S617" s="10">
        <f t="shared" si="49"/>
        <v>42499.208333333328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45"/>
        <v>1.8951562500000001</v>
      </c>
      <c r="P618" t="str">
        <f t="shared" si="46"/>
        <v>music</v>
      </c>
      <c r="Q618" t="str">
        <f t="shared" si="47"/>
        <v>indie rock</v>
      </c>
      <c r="R618" s="10">
        <f t="shared" si="48"/>
        <v>41537.208333333336</v>
      </c>
      <c r="S618" s="10">
        <f t="shared" si="49"/>
        <v>41538.208333333336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45"/>
        <v>2.4971428571428573</v>
      </c>
      <c r="P619" t="str">
        <f t="shared" si="46"/>
        <v>theater</v>
      </c>
      <c r="Q619" t="str">
        <f t="shared" si="47"/>
        <v>plays</v>
      </c>
      <c r="R619" s="10">
        <f t="shared" si="48"/>
        <v>41794.208333333336</v>
      </c>
      <c r="S619" s="10">
        <f t="shared" si="49"/>
        <v>41804.208333333336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45"/>
        <v>0.48860523665659616</v>
      </c>
      <c r="P620" t="str">
        <f t="shared" si="46"/>
        <v>publishing</v>
      </c>
      <c r="Q620" t="str">
        <f t="shared" si="47"/>
        <v>nonfiction</v>
      </c>
      <c r="R620" s="10">
        <f t="shared" si="48"/>
        <v>41396.208333333336</v>
      </c>
      <c r="S620" s="10">
        <f t="shared" si="49"/>
        <v>41417.208333333336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45"/>
        <v>0.28461970393057684</v>
      </c>
      <c r="P621" t="str">
        <f t="shared" si="46"/>
        <v>theater</v>
      </c>
      <c r="Q621" t="str">
        <f t="shared" si="47"/>
        <v>plays</v>
      </c>
      <c r="R621" s="10">
        <f t="shared" si="48"/>
        <v>40669.208333333336</v>
      </c>
      <c r="S621" s="10">
        <f t="shared" si="49"/>
        <v>40670.208333333336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45"/>
        <v>2.6802325581395348</v>
      </c>
      <c r="P622" t="str">
        <f t="shared" si="46"/>
        <v>photography</v>
      </c>
      <c r="Q622" t="str">
        <f t="shared" si="47"/>
        <v>photography books</v>
      </c>
      <c r="R622" s="10">
        <f t="shared" si="48"/>
        <v>42559.208333333328</v>
      </c>
      <c r="S622" s="10">
        <f t="shared" si="49"/>
        <v>42563.208333333328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45"/>
        <v>6.1980078125000002</v>
      </c>
      <c r="P623" t="str">
        <f t="shared" si="46"/>
        <v>theater</v>
      </c>
      <c r="Q623" t="str">
        <f t="shared" si="47"/>
        <v>plays</v>
      </c>
      <c r="R623" s="10">
        <f t="shared" si="48"/>
        <v>42626.208333333328</v>
      </c>
      <c r="S623" s="10">
        <f t="shared" si="49"/>
        <v>42631.208333333328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45"/>
        <v>3.1301587301587303E-2</v>
      </c>
      <c r="P624" t="str">
        <f t="shared" si="46"/>
        <v>music</v>
      </c>
      <c r="Q624" t="str">
        <f t="shared" si="47"/>
        <v>indie rock</v>
      </c>
      <c r="R624" s="10">
        <f t="shared" si="48"/>
        <v>43205.208333333328</v>
      </c>
      <c r="S624" s="10">
        <f t="shared" si="49"/>
        <v>43231.208333333328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45"/>
        <v>1.5992152704135738</v>
      </c>
      <c r="P625" t="str">
        <f t="shared" si="46"/>
        <v>theater</v>
      </c>
      <c r="Q625" t="str">
        <f t="shared" si="47"/>
        <v>plays</v>
      </c>
      <c r="R625" s="10">
        <f t="shared" si="48"/>
        <v>42201.208333333328</v>
      </c>
      <c r="S625" s="10">
        <f t="shared" si="49"/>
        <v>42206.208333333328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45"/>
        <v>2.793921568627451</v>
      </c>
      <c r="P626" t="str">
        <f t="shared" si="46"/>
        <v>photography</v>
      </c>
      <c r="Q626" t="str">
        <f t="shared" si="47"/>
        <v>photography books</v>
      </c>
      <c r="R626" s="10">
        <f t="shared" si="48"/>
        <v>42029.25</v>
      </c>
      <c r="S626" s="10">
        <f t="shared" si="49"/>
        <v>42035.25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45"/>
        <v>0.77373333333333338</v>
      </c>
      <c r="P627" t="str">
        <f t="shared" si="46"/>
        <v>theater</v>
      </c>
      <c r="Q627" t="str">
        <f t="shared" si="47"/>
        <v>plays</v>
      </c>
      <c r="R627" s="10">
        <f t="shared" si="48"/>
        <v>43857.25</v>
      </c>
      <c r="S627" s="10">
        <f t="shared" si="49"/>
        <v>43871.25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45"/>
        <v>2.0632812500000002</v>
      </c>
      <c r="P628" t="str">
        <f t="shared" si="46"/>
        <v>theater</v>
      </c>
      <c r="Q628" t="str">
        <f t="shared" si="47"/>
        <v>plays</v>
      </c>
      <c r="R628" s="10">
        <f t="shared" si="48"/>
        <v>40449.208333333336</v>
      </c>
      <c r="S628" s="10">
        <f t="shared" si="49"/>
        <v>40458.208333333336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45"/>
        <v>6.9424999999999999</v>
      </c>
      <c r="P629" t="str">
        <f t="shared" si="46"/>
        <v>food</v>
      </c>
      <c r="Q629" t="str">
        <f t="shared" si="47"/>
        <v>food trucks</v>
      </c>
      <c r="R629" s="10">
        <f t="shared" si="48"/>
        <v>40345.208333333336</v>
      </c>
      <c r="S629" s="10">
        <f t="shared" si="49"/>
        <v>40369.208333333336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45"/>
        <v>1.5178947368421052</v>
      </c>
      <c r="P630" t="str">
        <f t="shared" si="46"/>
        <v>music</v>
      </c>
      <c r="Q630" t="str">
        <f t="shared" si="47"/>
        <v>indie rock</v>
      </c>
      <c r="R630" s="10">
        <f t="shared" si="48"/>
        <v>40455.208333333336</v>
      </c>
      <c r="S630" s="10">
        <f t="shared" si="49"/>
        <v>40458.208333333336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45"/>
        <v>0.64582072176949945</v>
      </c>
      <c r="P631" t="str">
        <f t="shared" si="46"/>
        <v>theater</v>
      </c>
      <c r="Q631" t="str">
        <f t="shared" si="47"/>
        <v>plays</v>
      </c>
      <c r="R631" s="10">
        <f t="shared" si="48"/>
        <v>42557.208333333328</v>
      </c>
      <c r="S631" s="10">
        <f t="shared" si="49"/>
        <v>42559.208333333328</v>
      </c>
    </row>
    <row r="632" spans="1:19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45"/>
        <v>0.62873684210526315</v>
      </c>
      <c r="P632" t="str">
        <f t="shared" si="46"/>
        <v>theater</v>
      </c>
      <c r="Q632" t="str">
        <f t="shared" si="47"/>
        <v>plays</v>
      </c>
      <c r="R632" s="10">
        <f t="shared" si="48"/>
        <v>43586.208333333328</v>
      </c>
      <c r="S632" s="10">
        <f t="shared" si="49"/>
        <v>43597.208333333328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45"/>
        <v>3.1039864864864866</v>
      </c>
      <c r="P633" t="str">
        <f t="shared" si="46"/>
        <v>theater</v>
      </c>
      <c r="Q633" t="str">
        <f t="shared" si="47"/>
        <v>plays</v>
      </c>
      <c r="R633" s="10">
        <f t="shared" si="48"/>
        <v>43550.208333333328</v>
      </c>
      <c r="S633" s="10">
        <f t="shared" si="49"/>
        <v>43554.208333333328</v>
      </c>
    </row>
    <row r="634" spans="1:19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45"/>
        <v>0.42859916782246882</v>
      </c>
      <c r="P634" t="str">
        <f t="shared" si="46"/>
        <v>theater</v>
      </c>
      <c r="Q634" t="str">
        <f t="shared" si="47"/>
        <v>plays</v>
      </c>
      <c r="R634" s="10">
        <f t="shared" si="48"/>
        <v>41945.208333333336</v>
      </c>
      <c r="S634" s="10">
        <f t="shared" si="49"/>
        <v>41963.25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45"/>
        <v>0.83119402985074631</v>
      </c>
      <c r="P635" t="str">
        <f t="shared" si="46"/>
        <v>film &amp; video</v>
      </c>
      <c r="Q635" t="str">
        <f t="shared" si="47"/>
        <v>animation</v>
      </c>
      <c r="R635" s="10">
        <f t="shared" si="48"/>
        <v>42315.25</v>
      </c>
      <c r="S635" s="10">
        <f t="shared" si="49"/>
        <v>42319.25</v>
      </c>
    </row>
    <row r="636" spans="1:19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45"/>
        <v>0.78531302876480547</v>
      </c>
      <c r="P636" t="str">
        <f t="shared" si="46"/>
        <v>film &amp; video</v>
      </c>
      <c r="Q636" t="str">
        <f t="shared" si="47"/>
        <v>television</v>
      </c>
      <c r="R636" s="10">
        <f t="shared" si="48"/>
        <v>42819.208333333328</v>
      </c>
      <c r="S636" s="10">
        <f t="shared" si="49"/>
        <v>42833.208333333328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45"/>
        <v>1.1409352517985611</v>
      </c>
      <c r="P637" t="str">
        <f t="shared" si="46"/>
        <v>film &amp; video</v>
      </c>
      <c r="Q637" t="str">
        <f t="shared" si="47"/>
        <v>television</v>
      </c>
      <c r="R637" s="10">
        <f t="shared" si="48"/>
        <v>41314.25</v>
      </c>
      <c r="S637" s="10">
        <f t="shared" si="49"/>
        <v>41346.208333333336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45"/>
        <v>0.64537683358624176</v>
      </c>
      <c r="P638" t="str">
        <f t="shared" si="46"/>
        <v>film &amp; video</v>
      </c>
      <c r="Q638" t="str">
        <f t="shared" si="47"/>
        <v>animation</v>
      </c>
      <c r="R638" s="10">
        <f t="shared" si="48"/>
        <v>40926.25</v>
      </c>
      <c r="S638" s="10">
        <f t="shared" si="49"/>
        <v>40971.25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45"/>
        <v>0.79411764705882348</v>
      </c>
      <c r="P639" t="str">
        <f t="shared" si="46"/>
        <v>theater</v>
      </c>
      <c r="Q639" t="str">
        <f t="shared" si="47"/>
        <v>plays</v>
      </c>
      <c r="R639" s="10">
        <f t="shared" si="48"/>
        <v>42688.25</v>
      </c>
      <c r="S639" s="10">
        <f t="shared" si="49"/>
        <v>42696.25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45"/>
        <v>0.11419117647058824</v>
      </c>
      <c r="P640" t="str">
        <f t="shared" si="46"/>
        <v>theater</v>
      </c>
      <c r="Q640" t="str">
        <f t="shared" si="47"/>
        <v>plays</v>
      </c>
      <c r="R640" s="10">
        <f t="shared" si="48"/>
        <v>40386.208333333336</v>
      </c>
      <c r="S640" s="10">
        <f t="shared" si="49"/>
        <v>40398.208333333336</v>
      </c>
    </row>
    <row r="641" spans="1:19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45"/>
        <v>0.56186046511627907</v>
      </c>
      <c r="P641" t="str">
        <f t="shared" si="46"/>
        <v>film &amp; video</v>
      </c>
      <c r="Q641" t="str">
        <f t="shared" si="47"/>
        <v>drama</v>
      </c>
      <c r="R641" s="10">
        <f t="shared" si="48"/>
        <v>43309.208333333328</v>
      </c>
      <c r="S641" s="10">
        <f t="shared" si="49"/>
        <v>43309.208333333328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45"/>
        <v>0.16501669449081802</v>
      </c>
      <c r="P642" t="str">
        <f t="shared" si="46"/>
        <v>theater</v>
      </c>
      <c r="Q642" t="str">
        <f t="shared" si="47"/>
        <v>plays</v>
      </c>
      <c r="R642" s="10">
        <f t="shared" si="48"/>
        <v>42387.25</v>
      </c>
      <c r="S642" s="10">
        <f t="shared" si="49"/>
        <v>42390.25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50">E643/D643</f>
        <v>1.1996808510638297</v>
      </c>
      <c r="P643" t="str">
        <f t="shared" ref="P643:P706" si="51">LEFT(N643,FIND("/",N643)-1)</f>
        <v>theater</v>
      </c>
      <c r="Q643" t="str">
        <f t="shared" ref="Q643:Q706" si="52">MID(N643,FIND("/",N643)+1,LEN(N643))</f>
        <v>plays</v>
      </c>
      <c r="R643" s="10">
        <f t="shared" ref="R643:R706" si="53">(((J643/60)/60)/24)+DATE(1970,1,1)</f>
        <v>42786.25</v>
      </c>
      <c r="S643" s="10">
        <f t="shared" ref="S643:S706" si="54">(((K643/60)/60)/24)+DATE(1970,1,1)</f>
        <v>42814.208333333328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50"/>
        <v>1.4545652173913044</v>
      </c>
      <c r="P644" t="str">
        <f t="shared" si="51"/>
        <v>technology</v>
      </c>
      <c r="Q644" t="str">
        <f t="shared" si="52"/>
        <v>wearables</v>
      </c>
      <c r="R644" s="10">
        <f t="shared" si="53"/>
        <v>43451.25</v>
      </c>
      <c r="S644" s="10">
        <f t="shared" si="54"/>
        <v>43460.25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50"/>
        <v>2.2138255033557046</v>
      </c>
      <c r="P645" t="str">
        <f t="shared" si="51"/>
        <v>theater</v>
      </c>
      <c r="Q645" t="str">
        <f t="shared" si="52"/>
        <v>plays</v>
      </c>
      <c r="R645" s="10">
        <f t="shared" si="53"/>
        <v>42795.25</v>
      </c>
      <c r="S645" s="10">
        <f t="shared" si="54"/>
        <v>42813.208333333328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50"/>
        <v>0.48396694214876035</v>
      </c>
      <c r="P646" t="str">
        <f t="shared" si="51"/>
        <v>theater</v>
      </c>
      <c r="Q646" t="str">
        <f t="shared" si="52"/>
        <v>plays</v>
      </c>
      <c r="R646" s="10">
        <f t="shared" si="53"/>
        <v>43452.25</v>
      </c>
      <c r="S646" s="10">
        <f t="shared" si="54"/>
        <v>43468.25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50"/>
        <v>0.92911504424778757</v>
      </c>
      <c r="P647" t="str">
        <f t="shared" si="51"/>
        <v>music</v>
      </c>
      <c r="Q647" t="str">
        <f t="shared" si="52"/>
        <v>rock</v>
      </c>
      <c r="R647" s="10">
        <f t="shared" si="53"/>
        <v>43369.208333333328</v>
      </c>
      <c r="S647" s="10">
        <f t="shared" si="54"/>
        <v>43390.208333333328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50"/>
        <v>0.88599797365754818</v>
      </c>
      <c r="P648" t="str">
        <f t="shared" si="51"/>
        <v>games</v>
      </c>
      <c r="Q648" t="str">
        <f t="shared" si="52"/>
        <v>video games</v>
      </c>
      <c r="R648" s="10">
        <f t="shared" si="53"/>
        <v>41346.208333333336</v>
      </c>
      <c r="S648" s="10">
        <f t="shared" si="54"/>
        <v>41357.208333333336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50"/>
        <v>0.41399999999999998</v>
      </c>
      <c r="P649" t="str">
        <f t="shared" si="51"/>
        <v>publishing</v>
      </c>
      <c r="Q649" t="str">
        <f t="shared" si="52"/>
        <v>translations</v>
      </c>
      <c r="R649" s="10">
        <f t="shared" si="53"/>
        <v>43199.208333333328</v>
      </c>
      <c r="S649" s="10">
        <f t="shared" si="54"/>
        <v>43223.208333333328</v>
      </c>
    </row>
    <row r="650" spans="1:19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50"/>
        <v>0.63056795131845844</v>
      </c>
      <c r="P650" t="str">
        <f t="shared" si="51"/>
        <v>food</v>
      </c>
      <c r="Q650" t="str">
        <f t="shared" si="52"/>
        <v>food trucks</v>
      </c>
      <c r="R650" s="10">
        <f t="shared" si="53"/>
        <v>42922.208333333328</v>
      </c>
      <c r="S650" s="10">
        <f t="shared" si="54"/>
        <v>42940.208333333328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50"/>
        <v>0.48482333607230893</v>
      </c>
      <c r="P651" t="str">
        <f t="shared" si="51"/>
        <v>theater</v>
      </c>
      <c r="Q651" t="str">
        <f t="shared" si="52"/>
        <v>plays</v>
      </c>
      <c r="R651" s="10">
        <f t="shared" si="53"/>
        <v>40471.208333333336</v>
      </c>
      <c r="S651" s="10">
        <f t="shared" si="54"/>
        <v>40482.208333333336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50"/>
        <v>0.02</v>
      </c>
      <c r="P652" t="str">
        <f t="shared" si="51"/>
        <v>music</v>
      </c>
      <c r="Q652" t="str">
        <f t="shared" si="52"/>
        <v>jazz</v>
      </c>
      <c r="R652" s="10">
        <f t="shared" si="53"/>
        <v>41828.208333333336</v>
      </c>
      <c r="S652" s="10">
        <f t="shared" si="54"/>
        <v>41855.208333333336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50"/>
        <v>0.88479410269445857</v>
      </c>
      <c r="P653" t="str">
        <f t="shared" si="51"/>
        <v>film &amp; video</v>
      </c>
      <c r="Q653" t="str">
        <f t="shared" si="52"/>
        <v>shorts</v>
      </c>
      <c r="R653" s="10">
        <f t="shared" si="53"/>
        <v>41692.25</v>
      </c>
      <c r="S653" s="10">
        <f t="shared" si="54"/>
        <v>41707.25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50"/>
        <v>1.2684</v>
      </c>
      <c r="P654" t="str">
        <f t="shared" si="51"/>
        <v>technology</v>
      </c>
      <c r="Q654" t="str">
        <f t="shared" si="52"/>
        <v>web</v>
      </c>
      <c r="R654" s="10">
        <f t="shared" si="53"/>
        <v>42587.208333333328</v>
      </c>
      <c r="S654" s="10">
        <f t="shared" si="54"/>
        <v>42630.208333333328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50"/>
        <v>23.388333333333332</v>
      </c>
      <c r="P655" t="str">
        <f t="shared" si="51"/>
        <v>technology</v>
      </c>
      <c r="Q655" t="str">
        <f t="shared" si="52"/>
        <v>web</v>
      </c>
      <c r="R655" s="10">
        <f t="shared" si="53"/>
        <v>42468.208333333328</v>
      </c>
      <c r="S655" s="10">
        <f t="shared" si="54"/>
        <v>42470.208333333328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50"/>
        <v>5.0838857142857146</v>
      </c>
      <c r="P656" t="str">
        <f t="shared" si="51"/>
        <v>music</v>
      </c>
      <c r="Q656" t="str">
        <f t="shared" si="52"/>
        <v>metal</v>
      </c>
      <c r="R656" s="10">
        <f t="shared" si="53"/>
        <v>42240.208333333328</v>
      </c>
      <c r="S656" s="10">
        <f t="shared" si="54"/>
        <v>42245.208333333328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50"/>
        <v>1.9147826086956521</v>
      </c>
      <c r="P657" t="str">
        <f t="shared" si="51"/>
        <v>photography</v>
      </c>
      <c r="Q657" t="str">
        <f t="shared" si="52"/>
        <v>photography books</v>
      </c>
      <c r="R657" s="10">
        <f t="shared" si="53"/>
        <v>42796.25</v>
      </c>
      <c r="S657" s="10">
        <f t="shared" si="54"/>
        <v>42809.208333333328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50"/>
        <v>0.42127533783783783</v>
      </c>
      <c r="P658" t="str">
        <f t="shared" si="51"/>
        <v>food</v>
      </c>
      <c r="Q658" t="str">
        <f t="shared" si="52"/>
        <v>food trucks</v>
      </c>
      <c r="R658" s="10">
        <f t="shared" si="53"/>
        <v>43097.25</v>
      </c>
      <c r="S658" s="10">
        <f t="shared" si="54"/>
        <v>43102.25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50"/>
        <v>8.2400000000000001E-2</v>
      </c>
      <c r="P659" t="str">
        <f t="shared" si="51"/>
        <v>film &amp; video</v>
      </c>
      <c r="Q659" t="str">
        <f t="shared" si="52"/>
        <v>science fiction</v>
      </c>
      <c r="R659" s="10">
        <f t="shared" si="53"/>
        <v>43096.25</v>
      </c>
      <c r="S659" s="10">
        <f t="shared" si="54"/>
        <v>43112.25</v>
      </c>
    </row>
    <row r="660" spans="1:19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50"/>
        <v>0.60064638783269964</v>
      </c>
      <c r="P660" t="str">
        <f t="shared" si="51"/>
        <v>music</v>
      </c>
      <c r="Q660" t="str">
        <f t="shared" si="52"/>
        <v>rock</v>
      </c>
      <c r="R660" s="10">
        <f t="shared" si="53"/>
        <v>42246.208333333328</v>
      </c>
      <c r="S660" s="10">
        <f t="shared" si="54"/>
        <v>42269.208333333328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50"/>
        <v>0.47232808616404309</v>
      </c>
      <c r="P661" t="str">
        <f t="shared" si="51"/>
        <v>film &amp; video</v>
      </c>
      <c r="Q661" t="str">
        <f t="shared" si="52"/>
        <v>documentary</v>
      </c>
      <c r="R661" s="10">
        <f t="shared" si="53"/>
        <v>40570.25</v>
      </c>
      <c r="S661" s="10">
        <f t="shared" si="54"/>
        <v>40571.25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50"/>
        <v>0.81736263736263737</v>
      </c>
      <c r="P662" t="str">
        <f t="shared" si="51"/>
        <v>theater</v>
      </c>
      <c r="Q662" t="str">
        <f t="shared" si="52"/>
        <v>plays</v>
      </c>
      <c r="R662" s="10">
        <f t="shared" si="53"/>
        <v>42237.208333333328</v>
      </c>
      <c r="S662" s="10">
        <f t="shared" si="54"/>
        <v>42246.208333333328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50"/>
        <v>0.54187265917603</v>
      </c>
      <c r="P663" t="str">
        <f t="shared" si="51"/>
        <v>music</v>
      </c>
      <c r="Q663" t="str">
        <f t="shared" si="52"/>
        <v>jazz</v>
      </c>
      <c r="R663" s="10">
        <f t="shared" si="53"/>
        <v>40996.208333333336</v>
      </c>
      <c r="S663" s="10">
        <f t="shared" si="54"/>
        <v>41026.208333333336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50"/>
        <v>0.97868131868131869</v>
      </c>
      <c r="P664" t="str">
        <f t="shared" si="51"/>
        <v>theater</v>
      </c>
      <c r="Q664" t="str">
        <f t="shared" si="52"/>
        <v>plays</v>
      </c>
      <c r="R664" s="10">
        <f t="shared" si="53"/>
        <v>43443.25</v>
      </c>
      <c r="S664" s="10">
        <f t="shared" si="54"/>
        <v>43447.25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50"/>
        <v>0.77239999999999998</v>
      </c>
      <c r="P665" t="str">
        <f t="shared" si="51"/>
        <v>theater</v>
      </c>
      <c r="Q665" t="str">
        <f t="shared" si="52"/>
        <v>plays</v>
      </c>
      <c r="R665" s="10">
        <f t="shared" si="53"/>
        <v>40458.208333333336</v>
      </c>
      <c r="S665" s="10">
        <f t="shared" si="54"/>
        <v>40481.208333333336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50"/>
        <v>0.33464735516372796</v>
      </c>
      <c r="P666" t="str">
        <f t="shared" si="51"/>
        <v>music</v>
      </c>
      <c r="Q666" t="str">
        <f t="shared" si="52"/>
        <v>jazz</v>
      </c>
      <c r="R666" s="10">
        <f t="shared" si="53"/>
        <v>40959.25</v>
      </c>
      <c r="S666" s="10">
        <f t="shared" si="54"/>
        <v>40969.25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50"/>
        <v>2.3958823529411766</v>
      </c>
      <c r="P667" t="str">
        <f t="shared" si="51"/>
        <v>film &amp; video</v>
      </c>
      <c r="Q667" t="str">
        <f t="shared" si="52"/>
        <v>documentary</v>
      </c>
      <c r="R667" s="10">
        <f t="shared" si="53"/>
        <v>40733.208333333336</v>
      </c>
      <c r="S667" s="10">
        <f t="shared" si="54"/>
        <v>40747.208333333336</v>
      </c>
    </row>
    <row r="668" spans="1:19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50"/>
        <v>0.64032258064516134</v>
      </c>
      <c r="P668" t="str">
        <f t="shared" si="51"/>
        <v>theater</v>
      </c>
      <c r="Q668" t="str">
        <f t="shared" si="52"/>
        <v>plays</v>
      </c>
      <c r="R668" s="10">
        <f t="shared" si="53"/>
        <v>41516.208333333336</v>
      </c>
      <c r="S668" s="10">
        <f t="shared" si="54"/>
        <v>41522.208333333336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50"/>
        <v>1.7615942028985507</v>
      </c>
      <c r="P669" t="str">
        <f t="shared" si="51"/>
        <v>journalism</v>
      </c>
      <c r="Q669" t="str">
        <f t="shared" si="52"/>
        <v>audio</v>
      </c>
      <c r="R669" s="10">
        <f t="shared" si="53"/>
        <v>41892.208333333336</v>
      </c>
      <c r="S669" s="10">
        <f t="shared" si="54"/>
        <v>41901.208333333336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50"/>
        <v>0.20338181818181819</v>
      </c>
      <c r="P670" t="str">
        <f t="shared" si="51"/>
        <v>theater</v>
      </c>
      <c r="Q670" t="str">
        <f t="shared" si="52"/>
        <v>plays</v>
      </c>
      <c r="R670" s="10">
        <f t="shared" si="53"/>
        <v>41122.208333333336</v>
      </c>
      <c r="S670" s="10">
        <f t="shared" si="54"/>
        <v>41134.208333333336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50"/>
        <v>3.5864754098360656</v>
      </c>
      <c r="P671" t="str">
        <f t="shared" si="51"/>
        <v>theater</v>
      </c>
      <c r="Q671" t="str">
        <f t="shared" si="52"/>
        <v>plays</v>
      </c>
      <c r="R671" s="10">
        <f t="shared" si="53"/>
        <v>42912.208333333328</v>
      </c>
      <c r="S671" s="10">
        <f t="shared" si="54"/>
        <v>42921.208333333328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50"/>
        <v>4.6885802469135802</v>
      </c>
      <c r="P672" t="str">
        <f t="shared" si="51"/>
        <v>music</v>
      </c>
      <c r="Q672" t="str">
        <f t="shared" si="52"/>
        <v>indie rock</v>
      </c>
      <c r="R672" s="10">
        <f t="shared" si="53"/>
        <v>42425.25</v>
      </c>
      <c r="S672" s="10">
        <f t="shared" si="54"/>
        <v>42437.25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50"/>
        <v>1.220563524590164</v>
      </c>
      <c r="P673" t="str">
        <f t="shared" si="51"/>
        <v>theater</v>
      </c>
      <c r="Q673" t="str">
        <f t="shared" si="52"/>
        <v>plays</v>
      </c>
      <c r="R673" s="10">
        <f t="shared" si="53"/>
        <v>40390.208333333336</v>
      </c>
      <c r="S673" s="10">
        <f t="shared" si="54"/>
        <v>40394.208333333336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50"/>
        <v>0.55931783729156137</v>
      </c>
      <c r="P674" t="str">
        <f t="shared" si="51"/>
        <v>theater</v>
      </c>
      <c r="Q674" t="str">
        <f t="shared" si="52"/>
        <v>plays</v>
      </c>
      <c r="R674" s="10">
        <f t="shared" si="53"/>
        <v>43180.208333333328</v>
      </c>
      <c r="S674" s="10">
        <f t="shared" si="54"/>
        <v>43190.208333333328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50"/>
        <v>0.43660714285714286</v>
      </c>
      <c r="P675" t="str">
        <f t="shared" si="51"/>
        <v>music</v>
      </c>
      <c r="Q675" t="str">
        <f t="shared" si="52"/>
        <v>indie rock</v>
      </c>
      <c r="R675" s="10">
        <f t="shared" si="53"/>
        <v>42475.208333333328</v>
      </c>
      <c r="S675" s="10">
        <f t="shared" si="54"/>
        <v>42496.208333333328</v>
      </c>
    </row>
    <row r="676" spans="1:19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50"/>
        <v>0.33538371411833628</v>
      </c>
      <c r="P676" t="str">
        <f t="shared" si="51"/>
        <v>photography</v>
      </c>
      <c r="Q676" t="str">
        <f t="shared" si="52"/>
        <v>photography books</v>
      </c>
      <c r="R676" s="10">
        <f t="shared" si="53"/>
        <v>40774.208333333336</v>
      </c>
      <c r="S676" s="10">
        <f t="shared" si="54"/>
        <v>40821.208333333336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50"/>
        <v>1.2297938144329896</v>
      </c>
      <c r="P677" t="str">
        <f t="shared" si="51"/>
        <v>journalism</v>
      </c>
      <c r="Q677" t="str">
        <f t="shared" si="52"/>
        <v>audio</v>
      </c>
      <c r="R677" s="10">
        <f t="shared" si="53"/>
        <v>43719.208333333328</v>
      </c>
      <c r="S677" s="10">
        <f t="shared" si="54"/>
        <v>43726.208333333328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50"/>
        <v>1.8974959871589085</v>
      </c>
      <c r="P678" t="str">
        <f t="shared" si="51"/>
        <v>photography</v>
      </c>
      <c r="Q678" t="str">
        <f t="shared" si="52"/>
        <v>photography books</v>
      </c>
      <c r="R678" s="10">
        <f t="shared" si="53"/>
        <v>41178.208333333336</v>
      </c>
      <c r="S678" s="10">
        <f t="shared" si="54"/>
        <v>41187.208333333336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50"/>
        <v>0.83622641509433959</v>
      </c>
      <c r="P679" t="str">
        <f t="shared" si="51"/>
        <v>publishing</v>
      </c>
      <c r="Q679" t="str">
        <f t="shared" si="52"/>
        <v>fiction</v>
      </c>
      <c r="R679" s="10">
        <f t="shared" si="53"/>
        <v>42561.208333333328</v>
      </c>
      <c r="S679" s="10">
        <f t="shared" si="54"/>
        <v>42611.208333333328</v>
      </c>
    </row>
    <row r="680" spans="1:19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50"/>
        <v>0.17968844221105529</v>
      </c>
      <c r="P680" t="str">
        <f t="shared" si="51"/>
        <v>film &amp; video</v>
      </c>
      <c r="Q680" t="str">
        <f t="shared" si="52"/>
        <v>drama</v>
      </c>
      <c r="R680" s="10">
        <f t="shared" si="53"/>
        <v>43484.25</v>
      </c>
      <c r="S680" s="10">
        <f t="shared" si="54"/>
        <v>43486.25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50"/>
        <v>10.365</v>
      </c>
      <c r="P681" t="str">
        <f t="shared" si="51"/>
        <v>food</v>
      </c>
      <c r="Q681" t="str">
        <f t="shared" si="52"/>
        <v>food trucks</v>
      </c>
      <c r="R681" s="10">
        <f t="shared" si="53"/>
        <v>43756.208333333328</v>
      </c>
      <c r="S681" s="10">
        <f t="shared" si="54"/>
        <v>43761.208333333328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50"/>
        <v>0.97405219780219776</v>
      </c>
      <c r="P682" t="str">
        <f t="shared" si="51"/>
        <v>games</v>
      </c>
      <c r="Q682" t="str">
        <f t="shared" si="52"/>
        <v>mobile games</v>
      </c>
      <c r="R682" s="10">
        <f t="shared" si="53"/>
        <v>43813.25</v>
      </c>
      <c r="S682" s="10">
        <f t="shared" si="54"/>
        <v>43815.25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50"/>
        <v>0.86386203150461705</v>
      </c>
      <c r="P683" t="str">
        <f t="shared" si="51"/>
        <v>theater</v>
      </c>
      <c r="Q683" t="str">
        <f t="shared" si="52"/>
        <v>plays</v>
      </c>
      <c r="R683" s="10">
        <f t="shared" si="53"/>
        <v>40898.25</v>
      </c>
      <c r="S683" s="10">
        <f t="shared" si="54"/>
        <v>40904.25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50"/>
        <v>1.5016666666666667</v>
      </c>
      <c r="P684" t="str">
        <f t="shared" si="51"/>
        <v>theater</v>
      </c>
      <c r="Q684" t="str">
        <f t="shared" si="52"/>
        <v>plays</v>
      </c>
      <c r="R684" s="10">
        <f t="shared" si="53"/>
        <v>41619.25</v>
      </c>
      <c r="S684" s="10">
        <f t="shared" si="54"/>
        <v>41628.25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50"/>
        <v>3.5843478260869563</v>
      </c>
      <c r="P685" t="str">
        <f t="shared" si="51"/>
        <v>theater</v>
      </c>
      <c r="Q685" t="str">
        <f t="shared" si="52"/>
        <v>plays</v>
      </c>
      <c r="R685" s="10">
        <f t="shared" si="53"/>
        <v>43359.208333333328</v>
      </c>
      <c r="S685" s="10">
        <f t="shared" si="54"/>
        <v>43361.208333333328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50"/>
        <v>5.4285714285714288</v>
      </c>
      <c r="P686" t="str">
        <f t="shared" si="51"/>
        <v>publishing</v>
      </c>
      <c r="Q686" t="str">
        <f t="shared" si="52"/>
        <v>nonfiction</v>
      </c>
      <c r="R686" s="10">
        <f t="shared" si="53"/>
        <v>40358.208333333336</v>
      </c>
      <c r="S686" s="10">
        <f t="shared" si="54"/>
        <v>40378.208333333336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50"/>
        <v>0.67500714285714281</v>
      </c>
      <c r="P687" t="str">
        <f t="shared" si="51"/>
        <v>theater</v>
      </c>
      <c r="Q687" t="str">
        <f t="shared" si="52"/>
        <v>plays</v>
      </c>
      <c r="R687" s="10">
        <f t="shared" si="53"/>
        <v>42239.208333333328</v>
      </c>
      <c r="S687" s="10">
        <f t="shared" si="54"/>
        <v>42263.208333333328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50"/>
        <v>1.9174666666666667</v>
      </c>
      <c r="P688" t="str">
        <f t="shared" si="51"/>
        <v>technology</v>
      </c>
      <c r="Q688" t="str">
        <f t="shared" si="52"/>
        <v>wearables</v>
      </c>
      <c r="R688" s="10">
        <f t="shared" si="53"/>
        <v>43186.208333333328</v>
      </c>
      <c r="S688" s="10">
        <f t="shared" si="54"/>
        <v>43197.208333333328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50"/>
        <v>9.32</v>
      </c>
      <c r="P689" t="str">
        <f t="shared" si="51"/>
        <v>theater</v>
      </c>
      <c r="Q689" t="str">
        <f t="shared" si="52"/>
        <v>plays</v>
      </c>
      <c r="R689" s="10">
        <f t="shared" si="53"/>
        <v>42806.25</v>
      </c>
      <c r="S689" s="10">
        <f t="shared" si="54"/>
        <v>42809.208333333328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50"/>
        <v>4.2927586206896553</v>
      </c>
      <c r="P690" t="str">
        <f t="shared" si="51"/>
        <v>film &amp; video</v>
      </c>
      <c r="Q690" t="str">
        <f t="shared" si="52"/>
        <v>television</v>
      </c>
      <c r="R690" s="10">
        <f t="shared" si="53"/>
        <v>43475.25</v>
      </c>
      <c r="S690" s="10">
        <f t="shared" si="54"/>
        <v>43491.25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50"/>
        <v>1.0065753424657535</v>
      </c>
      <c r="P691" t="str">
        <f t="shared" si="51"/>
        <v>technology</v>
      </c>
      <c r="Q691" t="str">
        <f t="shared" si="52"/>
        <v>web</v>
      </c>
      <c r="R691" s="10">
        <f t="shared" si="53"/>
        <v>41576.208333333336</v>
      </c>
      <c r="S691" s="10">
        <f t="shared" si="54"/>
        <v>41588.25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50"/>
        <v>2.266111111111111</v>
      </c>
      <c r="P692" t="str">
        <f t="shared" si="51"/>
        <v>film &amp; video</v>
      </c>
      <c r="Q692" t="str">
        <f t="shared" si="52"/>
        <v>documentary</v>
      </c>
      <c r="R692" s="10">
        <f t="shared" si="53"/>
        <v>40874.25</v>
      </c>
      <c r="S692" s="10">
        <f t="shared" si="54"/>
        <v>40880.25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50"/>
        <v>1.4238</v>
      </c>
      <c r="P693" t="str">
        <f t="shared" si="51"/>
        <v>film &amp; video</v>
      </c>
      <c r="Q693" t="str">
        <f t="shared" si="52"/>
        <v>documentary</v>
      </c>
      <c r="R693" s="10">
        <f t="shared" si="53"/>
        <v>41185.208333333336</v>
      </c>
      <c r="S693" s="10">
        <f t="shared" si="54"/>
        <v>41202.208333333336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50"/>
        <v>0.90633333333333332</v>
      </c>
      <c r="P694" t="str">
        <f t="shared" si="51"/>
        <v>music</v>
      </c>
      <c r="Q694" t="str">
        <f t="shared" si="52"/>
        <v>rock</v>
      </c>
      <c r="R694" s="10">
        <f t="shared" si="53"/>
        <v>43655.208333333328</v>
      </c>
      <c r="S694" s="10">
        <f t="shared" si="54"/>
        <v>43673.208333333328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50"/>
        <v>0.63966740576496672</v>
      </c>
      <c r="P695" t="str">
        <f t="shared" si="51"/>
        <v>theater</v>
      </c>
      <c r="Q695" t="str">
        <f t="shared" si="52"/>
        <v>plays</v>
      </c>
      <c r="R695" s="10">
        <f t="shared" si="53"/>
        <v>43025.208333333328</v>
      </c>
      <c r="S695" s="10">
        <f t="shared" si="54"/>
        <v>43042.208333333328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50"/>
        <v>0.84131868131868137</v>
      </c>
      <c r="P696" t="str">
        <f t="shared" si="51"/>
        <v>theater</v>
      </c>
      <c r="Q696" t="str">
        <f t="shared" si="52"/>
        <v>plays</v>
      </c>
      <c r="R696" s="10">
        <f t="shared" si="53"/>
        <v>43066.25</v>
      </c>
      <c r="S696" s="10">
        <f t="shared" si="54"/>
        <v>43103.25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50"/>
        <v>1.3393478260869565</v>
      </c>
      <c r="P697" t="str">
        <f t="shared" si="51"/>
        <v>music</v>
      </c>
      <c r="Q697" t="str">
        <f t="shared" si="52"/>
        <v>rock</v>
      </c>
      <c r="R697" s="10">
        <f t="shared" si="53"/>
        <v>42322.25</v>
      </c>
      <c r="S697" s="10">
        <f t="shared" si="54"/>
        <v>42338.25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50"/>
        <v>0.59042047531992692</v>
      </c>
      <c r="P698" t="str">
        <f t="shared" si="51"/>
        <v>theater</v>
      </c>
      <c r="Q698" t="str">
        <f t="shared" si="52"/>
        <v>plays</v>
      </c>
      <c r="R698" s="10">
        <f t="shared" si="53"/>
        <v>42114.208333333328</v>
      </c>
      <c r="S698" s="10">
        <f t="shared" si="54"/>
        <v>42115.208333333328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50"/>
        <v>1.5280062063615205</v>
      </c>
      <c r="P699" t="str">
        <f t="shared" si="51"/>
        <v>music</v>
      </c>
      <c r="Q699" t="str">
        <f t="shared" si="52"/>
        <v>electric music</v>
      </c>
      <c r="R699" s="10">
        <f t="shared" si="53"/>
        <v>43190.208333333328</v>
      </c>
      <c r="S699" s="10">
        <f t="shared" si="54"/>
        <v>43192.208333333328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50"/>
        <v>4.466912114014252</v>
      </c>
      <c r="P700" t="str">
        <f t="shared" si="51"/>
        <v>technology</v>
      </c>
      <c r="Q700" t="str">
        <f t="shared" si="52"/>
        <v>wearables</v>
      </c>
      <c r="R700" s="10">
        <f t="shared" si="53"/>
        <v>40871.25</v>
      </c>
      <c r="S700" s="10">
        <f t="shared" si="54"/>
        <v>40885.25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50"/>
        <v>0.8439189189189189</v>
      </c>
      <c r="P701" t="str">
        <f t="shared" si="51"/>
        <v>film &amp; video</v>
      </c>
      <c r="Q701" t="str">
        <f t="shared" si="52"/>
        <v>drama</v>
      </c>
      <c r="R701" s="10">
        <f t="shared" si="53"/>
        <v>43641.208333333328</v>
      </c>
      <c r="S701" s="10">
        <f t="shared" si="54"/>
        <v>43642.208333333328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50"/>
        <v>0.03</v>
      </c>
      <c r="P702" t="str">
        <f t="shared" si="51"/>
        <v>technology</v>
      </c>
      <c r="Q702" t="str">
        <f t="shared" si="52"/>
        <v>wearables</v>
      </c>
      <c r="R702" s="10">
        <f t="shared" si="53"/>
        <v>40203.25</v>
      </c>
      <c r="S702" s="10">
        <f t="shared" si="54"/>
        <v>40218.25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50"/>
        <v>1.7502692307692307</v>
      </c>
      <c r="P703" t="str">
        <f t="shared" si="51"/>
        <v>theater</v>
      </c>
      <c r="Q703" t="str">
        <f t="shared" si="52"/>
        <v>plays</v>
      </c>
      <c r="R703" s="10">
        <f t="shared" si="53"/>
        <v>40629.208333333336</v>
      </c>
      <c r="S703" s="10">
        <f t="shared" si="54"/>
        <v>40636.208333333336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50"/>
        <v>0.54137931034482756</v>
      </c>
      <c r="P704" t="str">
        <f t="shared" si="51"/>
        <v>technology</v>
      </c>
      <c r="Q704" t="str">
        <f t="shared" si="52"/>
        <v>wearables</v>
      </c>
      <c r="R704" s="10">
        <f t="shared" si="53"/>
        <v>41477.208333333336</v>
      </c>
      <c r="S704" s="10">
        <f t="shared" si="54"/>
        <v>41482.208333333336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50"/>
        <v>3.1187381703470032</v>
      </c>
      <c r="P705" t="str">
        <f t="shared" si="51"/>
        <v>publishing</v>
      </c>
      <c r="Q705" t="str">
        <f t="shared" si="52"/>
        <v>translations</v>
      </c>
      <c r="R705" s="10">
        <f t="shared" si="53"/>
        <v>41020.208333333336</v>
      </c>
      <c r="S705" s="10">
        <f t="shared" si="54"/>
        <v>41037.208333333336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50"/>
        <v>1.2278160919540231</v>
      </c>
      <c r="P706" t="str">
        <f t="shared" si="51"/>
        <v>film &amp; video</v>
      </c>
      <c r="Q706" t="str">
        <f t="shared" si="52"/>
        <v>animation</v>
      </c>
      <c r="R706" s="10">
        <f t="shared" si="53"/>
        <v>42555.208333333328</v>
      </c>
      <c r="S706" s="10">
        <f t="shared" si="54"/>
        <v>42570.208333333328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55">E707/D707</f>
        <v>0.99026517383618151</v>
      </c>
      <c r="P707" t="str">
        <f t="shared" ref="P707:P770" si="56">LEFT(N707,FIND("/",N707)-1)</f>
        <v>publishing</v>
      </c>
      <c r="Q707" t="str">
        <f t="shared" ref="Q707:Q770" si="57">MID(N707,FIND("/",N707)+1,LEN(N707))</f>
        <v>nonfiction</v>
      </c>
      <c r="R707" s="10">
        <f t="shared" ref="R707:R770" si="58">(((J707/60)/60)/24)+DATE(1970,1,1)</f>
        <v>41619.25</v>
      </c>
      <c r="S707" s="10">
        <f t="shared" ref="S707:S770" si="59">(((K707/60)/60)/24)+DATE(1970,1,1)</f>
        <v>41623.25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55"/>
        <v>1.278468634686347</v>
      </c>
      <c r="P708" t="str">
        <f t="shared" si="56"/>
        <v>technology</v>
      </c>
      <c r="Q708" t="str">
        <f t="shared" si="57"/>
        <v>web</v>
      </c>
      <c r="R708" s="10">
        <f t="shared" si="58"/>
        <v>43471.25</v>
      </c>
      <c r="S708" s="10">
        <f t="shared" si="59"/>
        <v>43479.25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55"/>
        <v>1.5861643835616439</v>
      </c>
      <c r="P709" t="str">
        <f t="shared" si="56"/>
        <v>film &amp; video</v>
      </c>
      <c r="Q709" t="str">
        <f t="shared" si="57"/>
        <v>drama</v>
      </c>
      <c r="R709" s="10">
        <f t="shared" si="58"/>
        <v>43442.25</v>
      </c>
      <c r="S709" s="10">
        <f t="shared" si="59"/>
        <v>43478.25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55"/>
        <v>7.0705882352941174</v>
      </c>
      <c r="P710" t="str">
        <f t="shared" si="56"/>
        <v>theater</v>
      </c>
      <c r="Q710" t="str">
        <f t="shared" si="57"/>
        <v>plays</v>
      </c>
      <c r="R710" s="10">
        <f t="shared" si="58"/>
        <v>42877.208333333328</v>
      </c>
      <c r="S710" s="10">
        <f t="shared" si="59"/>
        <v>42887.208333333328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55"/>
        <v>1.4238775510204082</v>
      </c>
      <c r="P711" t="str">
        <f t="shared" si="56"/>
        <v>theater</v>
      </c>
      <c r="Q711" t="str">
        <f t="shared" si="57"/>
        <v>plays</v>
      </c>
      <c r="R711" s="10">
        <f t="shared" si="58"/>
        <v>41018.208333333336</v>
      </c>
      <c r="S711" s="10">
        <f t="shared" si="59"/>
        <v>41025.208333333336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55"/>
        <v>1.4786046511627906</v>
      </c>
      <c r="P712" t="str">
        <f t="shared" si="56"/>
        <v>theater</v>
      </c>
      <c r="Q712" t="str">
        <f t="shared" si="57"/>
        <v>plays</v>
      </c>
      <c r="R712" s="10">
        <f t="shared" si="58"/>
        <v>43295.208333333328</v>
      </c>
      <c r="S712" s="10">
        <f t="shared" si="59"/>
        <v>43302.208333333328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55"/>
        <v>0.20322580645161289</v>
      </c>
      <c r="P713" t="str">
        <f t="shared" si="56"/>
        <v>theater</v>
      </c>
      <c r="Q713" t="str">
        <f t="shared" si="57"/>
        <v>plays</v>
      </c>
      <c r="R713" s="10">
        <f t="shared" si="58"/>
        <v>42393.25</v>
      </c>
      <c r="S713" s="10">
        <f t="shared" si="59"/>
        <v>42395.25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55"/>
        <v>18.40625</v>
      </c>
      <c r="P714" t="str">
        <f t="shared" si="56"/>
        <v>theater</v>
      </c>
      <c r="Q714" t="str">
        <f t="shared" si="57"/>
        <v>plays</v>
      </c>
      <c r="R714" s="10">
        <f t="shared" si="58"/>
        <v>42559.208333333328</v>
      </c>
      <c r="S714" s="10">
        <f t="shared" si="59"/>
        <v>42600.208333333328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55"/>
        <v>1.6194202898550725</v>
      </c>
      <c r="P715" t="str">
        <f t="shared" si="56"/>
        <v>publishing</v>
      </c>
      <c r="Q715" t="str">
        <f t="shared" si="57"/>
        <v>radio &amp; podcasts</v>
      </c>
      <c r="R715" s="10">
        <f t="shared" si="58"/>
        <v>42604.208333333328</v>
      </c>
      <c r="S715" s="10">
        <f t="shared" si="59"/>
        <v>42616.208333333328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55"/>
        <v>4.7282077922077921</v>
      </c>
      <c r="P716" t="str">
        <f t="shared" si="56"/>
        <v>music</v>
      </c>
      <c r="Q716" t="str">
        <f t="shared" si="57"/>
        <v>rock</v>
      </c>
      <c r="R716" s="10">
        <f t="shared" si="58"/>
        <v>41870.208333333336</v>
      </c>
      <c r="S716" s="10">
        <f t="shared" si="59"/>
        <v>41871.208333333336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55"/>
        <v>0.24466101694915254</v>
      </c>
      <c r="P717" t="str">
        <f t="shared" si="56"/>
        <v>games</v>
      </c>
      <c r="Q717" t="str">
        <f t="shared" si="57"/>
        <v>mobile games</v>
      </c>
      <c r="R717" s="10">
        <f t="shared" si="58"/>
        <v>40397.208333333336</v>
      </c>
      <c r="S717" s="10">
        <f t="shared" si="59"/>
        <v>40402.208333333336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55"/>
        <v>5.1764999999999999</v>
      </c>
      <c r="P718" t="str">
        <f t="shared" si="56"/>
        <v>theater</v>
      </c>
      <c r="Q718" t="str">
        <f t="shared" si="57"/>
        <v>plays</v>
      </c>
      <c r="R718" s="10">
        <f t="shared" si="58"/>
        <v>41465.208333333336</v>
      </c>
      <c r="S718" s="10">
        <f t="shared" si="59"/>
        <v>41493.208333333336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55"/>
        <v>2.4764285714285714</v>
      </c>
      <c r="P719" t="str">
        <f t="shared" si="56"/>
        <v>film &amp; video</v>
      </c>
      <c r="Q719" t="str">
        <f t="shared" si="57"/>
        <v>documentary</v>
      </c>
      <c r="R719" s="10">
        <f t="shared" si="58"/>
        <v>40777.208333333336</v>
      </c>
      <c r="S719" s="10">
        <f t="shared" si="59"/>
        <v>40798.208333333336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55"/>
        <v>1.0020481927710843</v>
      </c>
      <c r="P720" t="str">
        <f t="shared" si="56"/>
        <v>technology</v>
      </c>
      <c r="Q720" t="str">
        <f t="shared" si="57"/>
        <v>wearables</v>
      </c>
      <c r="R720" s="10">
        <f t="shared" si="58"/>
        <v>41442.208333333336</v>
      </c>
      <c r="S720" s="10">
        <f t="shared" si="59"/>
        <v>41468.208333333336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55"/>
        <v>1.53</v>
      </c>
      <c r="P721" t="str">
        <f t="shared" si="56"/>
        <v>publishing</v>
      </c>
      <c r="Q721" t="str">
        <f t="shared" si="57"/>
        <v>fiction</v>
      </c>
      <c r="R721" s="10">
        <f t="shared" si="58"/>
        <v>41058.208333333336</v>
      </c>
      <c r="S721" s="10">
        <f t="shared" si="59"/>
        <v>41069.208333333336</v>
      </c>
    </row>
    <row r="722" spans="1:19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55"/>
        <v>0.37091954022988505</v>
      </c>
      <c r="P722" t="str">
        <f t="shared" si="56"/>
        <v>theater</v>
      </c>
      <c r="Q722" t="str">
        <f t="shared" si="57"/>
        <v>plays</v>
      </c>
      <c r="R722" s="10">
        <f t="shared" si="58"/>
        <v>43152.25</v>
      </c>
      <c r="S722" s="10">
        <f t="shared" si="59"/>
        <v>43166.25</v>
      </c>
    </row>
    <row r="723" spans="1:19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55"/>
        <v>4.3923948220064728E-2</v>
      </c>
      <c r="P723" t="str">
        <f t="shared" si="56"/>
        <v>music</v>
      </c>
      <c r="Q723" t="str">
        <f t="shared" si="57"/>
        <v>rock</v>
      </c>
      <c r="R723" s="10">
        <f t="shared" si="58"/>
        <v>43194.208333333328</v>
      </c>
      <c r="S723" s="10">
        <f t="shared" si="59"/>
        <v>43200.208333333328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55"/>
        <v>1.5650721649484536</v>
      </c>
      <c r="P724" t="str">
        <f t="shared" si="56"/>
        <v>film &amp; video</v>
      </c>
      <c r="Q724" t="str">
        <f t="shared" si="57"/>
        <v>documentary</v>
      </c>
      <c r="R724" s="10">
        <f t="shared" si="58"/>
        <v>43045.25</v>
      </c>
      <c r="S724" s="10">
        <f t="shared" si="59"/>
        <v>43072.25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55"/>
        <v>2.704081632653061</v>
      </c>
      <c r="P725" t="str">
        <f t="shared" si="56"/>
        <v>theater</v>
      </c>
      <c r="Q725" t="str">
        <f t="shared" si="57"/>
        <v>plays</v>
      </c>
      <c r="R725" s="10">
        <f t="shared" si="58"/>
        <v>42431.25</v>
      </c>
      <c r="S725" s="10">
        <f t="shared" si="59"/>
        <v>42452.208333333328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55"/>
        <v>1.3405952380952382</v>
      </c>
      <c r="P726" t="str">
        <f t="shared" si="56"/>
        <v>theater</v>
      </c>
      <c r="Q726" t="str">
        <f t="shared" si="57"/>
        <v>plays</v>
      </c>
      <c r="R726" s="10">
        <f t="shared" si="58"/>
        <v>41934.208333333336</v>
      </c>
      <c r="S726" s="10">
        <f t="shared" si="59"/>
        <v>41936.208333333336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55"/>
        <v>0.50398033126293995</v>
      </c>
      <c r="P727" t="str">
        <f t="shared" si="56"/>
        <v>games</v>
      </c>
      <c r="Q727" t="str">
        <f t="shared" si="57"/>
        <v>mobile games</v>
      </c>
      <c r="R727" s="10">
        <f t="shared" si="58"/>
        <v>41958.25</v>
      </c>
      <c r="S727" s="10">
        <f t="shared" si="59"/>
        <v>41960.25</v>
      </c>
    </row>
    <row r="728" spans="1:19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55"/>
        <v>0.88815837937384901</v>
      </c>
      <c r="P728" t="str">
        <f t="shared" si="56"/>
        <v>theater</v>
      </c>
      <c r="Q728" t="str">
        <f t="shared" si="57"/>
        <v>plays</v>
      </c>
      <c r="R728" s="10">
        <f t="shared" si="58"/>
        <v>40476.208333333336</v>
      </c>
      <c r="S728" s="10">
        <f t="shared" si="59"/>
        <v>40482.208333333336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55"/>
        <v>1.65</v>
      </c>
      <c r="P729" t="str">
        <f t="shared" si="56"/>
        <v>technology</v>
      </c>
      <c r="Q729" t="str">
        <f t="shared" si="57"/>
        <v>web</v>
      </c>
      <c r="R729" s="10">
        <f t="shared" si="58"/>
        <v>43485.25</v>
      </c>
      <c r="S729" s="10">
        <f t="shared" si="59"/>
        <v>43543.208333333328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55"/>
        <v>0.17499999999999999</v>
      </c>
      <c r="P730" t="str">
        <f t="shared" si="56"/>
        <v>theater</v>
      </c>
      <c r="Q730" t="str">
        <f t="shared" si="57"/>
        <v>plays</v>
      </c>
      <c r="R730" s="10">
        <f t="shared" si="58"/>
        <v>42515.208333333328</v>
      </c>
      <c r="S730" s="10">
        <f t="shared" si="59"/>
        <v>42526.208333333328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55"/>
        <v>1.8566071428571429</v>
      </c>
      <c r="P731" t="str">
        <f t="shared" si="56"/>
        <v>film &amp; video</v>
      </c>
      <c r="Q731" t="str">
        <f t="shared" si="57"/>
        <v>drama</v>
      </c>
      <c r="R731" s="10">
        <f t="shared" si="58"/>
        <v>41309.25</v>
      </c>
      <c r="S731" s="10">
        <f t="shared" si="59"/>
        <v>41311.25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55"/>
        <v>4.1266319444444441</v>
      </c>
      <c r="P732" t="str">
        <f t="shared" si="56"/>
        <v>technology</v>
      </c>
      <c r="Q732" t="str">
        <f t="shared" si="57"/>
        <v>wearables</v>
      </c>
      <c r="R732" s="10">
        <f t="shared" si="58"/>
        <v>42147.208333333328</v>
      </c>
      <c r="S732" s="10">
        <f t="shared" si="59"/>
        <v>42153.208333333328</v>
      </c>
    </row>
    <row r="733" spans="1:19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55"/>
        <v>0.90249999999999997</v>
      </c>
      <c r="P733" t="str">
        <f t="shared" si="56"/>
        <v>technology</v>
      </c>
      <c r="Q733" t="str">
        <f t="shared" si="57"/>
        <v>web</v>
      </c>
      <c r="R733" s="10">
        <f t="shared" si="58"/>
        <v>42939.208333333328</v>
      </c>
      <c r="S733" s="10">
        <f t="shared" si="59"/>
        <v>42940.208333333328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55"/>
        <v>0.91984615384615387</v>
      </c>
      <c r="P734" t="str">
        <f t="shared" si="56"/>
        <v>music</v>
      </c>
      <c r="Q734" t="str">
        <f t="shared" si="57"/>
        <v>rock</v>
      </c>
      <c r="R734" s="10">
        <f t="shared" si="58"/>
        <v>42816.208333333328</v>
      </c>
      <c r="S734" s="10">
        <f t="shared" si="59"/>
        <v>42839.208333333328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55"/>
        <v>5.2700632911392402</v>
      </c>
      <c r="P735" t="str">
        <f t="shared" si="56"/>
        <v>music</v>
      </c>
      <c r="Q735" t="str">
        <f t="shared" si="57"/>
        <v>metal</v>
      </c>
      <c r="R735" s="10">
        <f t="shared" si="58"/>
        <v>41844.208333333336</v>
      </c>
      <c r="S735" s="10">
        <f t="shared" si="59"/>
        <v>41857.208333333336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55"/>
        <v>3.1914285714285713</v>
      </c>
      <c r="P736" t="str">
        <f t="shared" si="56"/>
        <v>theater</v>
      </c>
      <c r="Q736" t="str">
        <f t="shared" si="57"/>
        <v>plays</v>
      </c>
      <c r="R736" s="10">
        <f t="shared" si="58"/>
        <v>42763.25</v>
      </c>
      <c r="S736" s="10">
        <f t="shared" si="59"/>
        <v>42775.25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55"/>
        <v>3.5418867924528303</v>
      </c>
      <c r="P737" t="str">
        <f t="shared" si="56"/>
        <v>photography</v>
      </c>
      <c r="Q737" t="str">
        <f t="shared" si="57"/>
        <v>photography books</v>
      </c>
      <c r="R737" s="10">
        <f t="shared" si="58"/>
        <v>42459.208333333328</v>
      </c>
      <c r="S737" s="10">
        <f t="shared" si="59"/>
        <v>42466.208333333328</v>
      </c>
    </row>
    <row r="738" spans="1:19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55"/>
        <v>0.32896103896103895</v>
      </c>
      <c r="P738" t="str">
        <f t="shared" si="56"/>
        <v>publishing</v>
      </c>
      <c r="Q738" t="str">
        <f t="shared" si="57"/>
        <v>nonfiction</v>
      </c>
      <c r="R738" s="10">
        <f t="shared" si="58"/>
        <v>42055.25</v>
      </c>
      <c r="S738" s="10">
        <f t="shared" si="59"/>
        <v>42059.25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55"/>
        <v>1.358918918918919</v>
      </c>
      <c r="P739" t="str">
        <f t="shared" si="56"/>
        <v>music</v>
      </c>
      <c r="Q739" t="str">
        <f t="shared" si="57"/>
        <v>indie rock</v>
      </c>
      <c r="R739" s="10">
        <f t="shared" si="58"/>
        <v>42685.25</v>
      </c>
      <c r="S739" s="10">
        <f t="shared" si="59"/>
        <v>42697.25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55"/>
        <v>2.0843373493975904E-2</v>
      </c>
      <c r="P740" t="str">
        <f t="shared" si="56"/>
        <v>theater</v>
      </c>
      <c r="Q740" t="str">
        <f t="shared" si="57"/>
        <v>plays</v>
      </c>
      <c r="R740" s="10">
        <f t="shared" si="58"/>
        <v>41959.25</v>
      </c>
      <c r="S740" s="10">
        <f t="shared" si="59"/>
        <v>41981.25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55"/>
        <v>0.61</v>
      </c>
      <c r="P741" t="str">
        <f t="shared" si="56"/>
        <v>music</v>
      </c>
      <c r="Q741" t="str">
        <f t="shared" si="57"/>
        <v>indie rock</v>
      </c>
      <c r="R741" s="10">
        <f t="shared" si="58"/>
        <v>41089.208333333336</v>
      </c>
      <c r="S741" s="10">
        <f t="shared" si="59"/>
        <v>41090.208333333336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55"/>
        <v>0.30037735849056602</v>
      </c>
      <c r="P742" t="str">
        <f t="shared" si="56"/>
        <v>theater</v>
      </c>
      <c r="Q742" t="str">
        <f t="shared" si="57"/>
        <v>plays</v>
      </c>
      <c r="R742" s="10">
        <f t="shared" si="58"/>
        <v>42769.25</v>
      </c>
      <c r="S742" s="10">
        <f t="shared" si="59"/>
        <v>42772.25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55"/>
        <v>11.791666666666666</v>
      </c>
      <c r="P743" t="str">
        <f t="shared" si="56"/>
        <v>theater</v>
      </c>
      <c r="Q743" t="str">
        <f t="shared" si="57"/>
        <v>plays</v>
      </c>
      <c r="R743" s="10">
        <f t="shared" si="58"/>
        <v>40321.208333333336</v>
      </c>
      <c r="S743" s="10">
        <f t="shared" si="59"/>
        <v>40322.208333333336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55"/>
        <v>11.260833333333334</v>
      </c>
      <c r="P744" t="str">
        <f t="shared" si="56"/>
        <v>music</v>
      </c>
      <c r="Q744" t="str">
        <f t="shared" si="57"/>
        <v>electric music</v>
      </c>
      <c r="R744" s="10">
        <f t="shared" si="58"/>
        <v>40197.25</v>
      </c>
      <c r="S744" s="10">
        <f t="shared" si="59"/>
        <v>40239.25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55"/>
        <v>0.12923076923076923</v>
      </c>
      <c r="P745" t="str">
        <f t="shared" si="56"/>
        <v>theater</v>
      </c>
      <c r="Q745" t="str">
        <f t="shared" si="57"/>
        <v>plays</v>
      </c>
      <c r="R745" s="10">
        <f t="shared" si="58"/>
        <v>42298.208333333328</v>
      </c>
      <c r="S745" s="10">
        <f t="shared" si="59"/>
        <v>42304.208333333328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55"/>
        <v>7.12</v>
      </c>
      <c r="P746" t="str">
        <f t="shared" si="56"/>
        <v>theater</v>
      </c>
      <c r="Q746" t="str">
        <f t="shared" si="57"/>
        <v>plays</v>
      </c>
      <c r="R746" s="10">
        <f t="shared" si="58"/>
        <v>43322.208333333328</v>
      </c>
      <c r="S746" s="10">
        <f t="shared" si="59"/>
        <v>43324.208333333328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55"/>
        <v>0.30304347826086958</v>
      </c>
      <c r="P747" t="str">
        <f t="shared" si="56"/>
        <v>technology</v>
      </c>
      <c r="Q747" t="str">
        <f t="shared" si="57"/>
        <v>wearables</v>
      </c>
      <c r="R747" s="10">
        <f t="shared" si="58"/>
        <v>40328.208333333336</v>
      </c>
      <c r="S747" s="10">
        <f t="shared" si="59"/>
        <v>40355.208333333336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55"/>
        <v>2.1250896057347672</v>
      </c>
      <c r="P748" t="str">
        <f t="shared" si="56"/>
        <v>technology</v>
      </c>
      <c r="Q748" t="str">
        <f t="shared" si="57"/>
        <v>web</v>
      </c>
      <c r="R748" s="10">
        <f t="shared" si="58"/>
        <v>40825.208333333336</v>
      </c>
      <c r="S748" s="10">
        <f t="shared" si="59"/>
        <v>40830.208333333336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55"/>
        <v>2.2885714285714287</v>
      </c>
      <c r="P749" t="str">
        <f t="shared" si="56"/>
        <v>theater</v>
      </c>
      <c r="Q749" t="str">
        <f t="shared" si="57"/>
        <v>plays</v>
      </c>
      <c r="R749" s="10">
        <f t="shared" si="58"/>
        <v>40423.208333333336</v>
      </c>
      <c r="S749" s="10">
        <f t="shared" si="59"/>
        <v>40434.208333333336</v>
      </c>
    </row>
    <row r="750" spans="1:19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55"/>
        <v>0.34959979476654696</v>
      </c>
      <c r="P750" t="str">
        <f t="shared" si="56"/>
        <v>film &amp; video</v>
      </c>
      <c r="Q750" t="str">
        <f t="shared" si="57"/>
        <v>animation</v>
      </c>
      <c r="R750" s="10">
        <f t="shared" si="58"/>
        <v>40238.25</v>
      </c>
      <c r="S750" s="10">
        <f t="shared" si="59"/>
        <v>40263.208333333336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55"/>
        <v>1.5729069767441861</v>
      </c>
      <c r="P751" t="str">
        <f t="shared" si="56"/>
        <v>technology</v>
      </c>
      <c r="Q751" t="str">
        <f t="shared" si="57"/>
        <v>wearables</v>
      </c>
      <c r="R751" s="10">
        <f t="shared" si="58"/>
        <v>41920.208333333336</v>
      </c>
      <c r="S751" s="10">
        <f t="shared" si="59"/>
        <v>41932.208333333336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55"/>
        <v>0.01</v>
      </c>
      <c r="P752" t="str">
        <f t="shared" si="56"/>
        <v>music</v>
      </c>
      <c r="Q752" t="str">
        <f t="shared" si="57"/>
        <v>electric music</v>
      </c>
      <c r="R752" s="10">
        <f t="shared" si="58"/>
        <v>40360.208333333336</v>
      </c>
      <c r="S752" s="10">
        <f t="shared" si="59"/>
        <v>40385.208333333336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55"/>
        <v>2.3230555555555554</v>
      </c>
      <c r="P753" t="str">
        <f t="shared" si="56"/>
        <v>publishing</v>
      </c>
      <c r="Q753" t="str">
        <f t="shared" si="57"/>
        <v>nonfiction</v>
      </c>
      <c r="R753" s="10">
        <f t="shared" si="58"/>
        <v>42446.208333333328</v>
      </c>
      <c r="S753" s="10">
        <f t="shared" si="59"/>
        <v>42461.208333333328</v>
      </c>
    </row>
    <row r="754" spans="1:19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55"/>
        <v>0.92448275862068963</v>
      </c>
      <c r="P754" t="str">
        <f t="shared" si="56"/>
        <v>theater</v>
      </c>
      <c r="Q754" t="str">
        <f t="shared" si="57"/>
        <v>plays</v>
      </c>
      <c r="R754" s="10">
        <f t="shared" si="58"/>
        <v>40395.208333333336</v>
      </c>
      <c r="S754" s="10">
        <f t="shared" si="59"/>
        <v>40413.208333333336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55"/>
        <v>2.5670212765957445</v>
      </c>
      <c r="P755" t="str">
        <f t="shared" si="56"/>
        <v>photography</v>
      </c>
      <c r="Q755" t="str">
        <f t="shared" si="57"/>
        <v>photography books</v>
      </c>
      <c r="R755" s="10">
        <f t="shared" si="58"/>
        <v>40321.208333333336</v>
      </c>
      <c r="S755" s="10">
        <f t="shared" si="59"/>
        <v>40336.208333333336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55"/>
        <v>1.6847017045454546</v>
      </c>
      <c r="P756" t="str">
        <f t="shared" si="56"/>
        <v>theater</v>
      </c>
      <c r="Q756" t="str">
        <f t="shared" si="57"/>
        <v>plays</v>
      </c>
      <c r="R756" s="10">
        <f t="shared" si="58"/>
        <v>41210.208333333336</v>
      </c>
      <c r="S756" s="10">
        <f t="shared" si="59"/>
        <v>41263.25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55"/>
        <v>1.6657777777777778</v>
      </c>
      <c r="P757" t="str">
        <f t="shared" si="56"/>
        <v>theater</v>
      </c>
      <c r="Q757" t="str">
        <f t="shared" si="57"/>
        <v>plays</v>
      </c>
      <c r="R757" s="10">
        <f t="shared" si="58"/>
        <v>43096.25</v>
      </c>
      <c r="S757" s="10">
        <f t="shared" si="59"/>
        <v>43108.25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55"/>
        <v>7.7207692307692311</v>
      </c>
      <c r="P758" t="str">
        <f t="shared" si="56"/>
        <v>theater</v>
      </c>
      <c r="Q758" t="str">
        <f t="shared" si="57"/>
        <v>plays</v>
      </c>
      <c r="R758" s="10">
        <f t="shared" si="58"/>
        <v>42024.25</v>
      </c>
      <c r="S758" s="10">
        <f t="shared" si="59"/>
        <v>42030.25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55"/>
        <v>4.0685714285714285</v>
      </c>
      <c r="P759" t="str">
        <f t="shared" si="56"/>
        <v>film &amp; video</v>
      </c>
      <c r="Q759" t="str">
        <f t="shared" si="57"/>
        <v>drama</v>
      </c>
      <c r="R759" s="10">
        <f t="shared" si="58"/>
        <v>40675.208333333336</v>
      </c>
      <c r="S759" s="10">
        <f t="shared" si="59"/>
        <v>40679.208333333336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55"/>
        <v>5.6420608108108112</v>
      </c>
      <c r="P760" t="str">
        <f t="shared" si="56"/>
        <v>music</v>
      </c>
      <c r="Q760" t="str">
        <f t="shared" si="57"/>
        <v>rock</v>
      </c>
      <c r="R760" s="10">
        <f t="shared" si="58"/>
        <v>41936.208333333336</v>
      </c>
      <c r="S760" s="10">
        <f t="shared" si="59"/>
        <v>41945.208333333336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55"/>
        <v>0.6842686567164179</v>
      </c>
      <c r="P761" t="str">
        <f t="shared" si="56"/>
        <v>music</v>
      </c>
      <c r="Q761" t="str">
        <f t="shared" si="57"/>
        <v>electric music</v>
      </c>
      <c r="R761" s="10">
        <f t="shared" si="58"/>
        <v>43136.25</v>
      </c>
      <c r="S761" s="10">
        <f t="shared" si="59"/>
        <v>43166.25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55"/>
        <v>0.34351966873706002</v>
      </c>
      <c r="P762" t="str">
        <f t="shared" si="56"/>
        <v>games</v>
      </c>
      <c r="Q762" t="str">
        <f t="shared" si="57"/>
        <v>video games</v>
      </c>
      <c r="R762" s="10">
        <f t="shared" si="58"/>
        <v>43678.208333333328</v>
      </c>
      <c r="S762" s="10">
        <f t="shared" si="59"/>
        <v>43707.208333333328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55"/>
        <v>6.5545454545454547</v>
      </c>
      <c r="P763" t="str">
        <f t="shared" si="56"/>
        <v>music</v>
      </c>
      <c r="Q763" t="str">
        <f t="shared" si="57"/>
        <v>rock</v>
      </c>
      <c r="R763" s="10">
        <f t="shared" si="58"/>
        <v>42938.208333333328</v>
      </c>
      <c r="S763" s="10">
        <f t="shared" si="59"/>
        <v>42943.208333333328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55"/>
        <v>1.7725714285714285</v>
      </c>
      <c r="P764" t="str">
        <f t="shared" si="56"/>
        <v>music</v>
      </c>
      <c r="Q764" t="str">
        <f t="shared" si="57"/>
        <v>jazz</v>
      </c>
      <c r="R764" s="10">
        <f t="shared" si="58"/>
        <v>41241.25</v>
      </c>
      <c r="S764" s="10">
        <f t="shared" si="59"/>
        <v>41252.25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55"/>
        <v>1.1317857142857144</v>
      </c>
      <c r="P765" t="str">
        <f t="shared" si="56"/>
        <v>theater</v>
      </c>
      <c r="Q765" t="str">
        <f t="shared" si="57"/>
        <v>plays</v>
      </c>
      <c r="R765" s="10">
        <f t="shared" si="58"/>
        <v>41037.208333333336</v>
      </c>
      <c r="S765" s="10">
        <f t="shared" si="59"/>
        <v>41072.208333333336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55"/>
        <v>7.2818181818181822</v>
      </c>
      <c r="P766" t="str">
        <f t="shared" si="56"/>
        <v>music</v>
      </c>
      <c r="Q766" t="str">
        <f t="shared" si="57"/>
        <v>rock</v>
      </c>
      <c r="R766" s="10">
        <f t="shared" si="58"/>
        <v>40676.208333333336</v>
      </c>
      <c r="S766" s="10">
        <f t="shared" si="59"/>
        <v>40684.208333333336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55"/>
        <v>2.0833333333333335</v>
      </c>
      <c r="P767" t="str">
        <f t="shared" si="56"/>
        <v>music</v>
      </c>
      <c r="Q767" t="str">
        <f t="shared" si="57"/>
        <v>indie rock</v>
      </c>
      <c r="R767" s="10">
        <f t="shared" si="58"/>
        <v>42840.208333333328</v>
      </c>
      <c r="S767" s="10">
        <f t="shared" si="59"/>
        <v>42865.208333333328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55"/>
        <v>0.31171232876712329</v>
      </c>
      <c r="P768" t="str">
        <f t="shared" si="56"/>
        <v>film &amp; video</v>
      </c>
      <c r="Q768" t="str">
        <f t="shared" si="57"/>
        <v>science fiction</v>
      </c>
      <c r="R768" s="10">
        <f t="shared" si="58"/>
        <v>43362.208333333328</v>
      </c>
      <c r="S768" s="10">
        <f t="shared" si="59"/>
        <v>43363.208333333328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55"/>
        <v>0.56967078189300413</v>
      </c>
      <c r="P769" t="str">
        <f t="shared" si="56"/>
        <v>publishing</v>
      </c>
      <c r="Q769" t="str">
        <f t="shared" si="57"/>
        <v>translations</v>
      </c>
      <c r="R769" s="10">
        <f t="shared" si="58"/>
        <v>42283.208333333328</v>
      </c>
      <c r="S769" s="10">
        <f t="shared" si="59"/>
        <v>42328.25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55"/>
        <v>2.31</v>
      </c>
      <c r="P770" t="str">
        <f t="shared" si="56"/>
        <v>theater</v>
      </c>
      <c r="Q770" t="str">
        <f t="shared" si="57"/>
        <v>plays</v>
      </c>
      <c r="R770" s="10">
        <f t="shared" si="58"/>
        <v>41619.25</v>
      </c>
      <c r="S770" s="10">
        <f t="shared" si="59"/>
        <v>41634.25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60">E771/D771</f>
        <v>0.86867834394904464</v>
      </c>
      <c r="P771" t="str">
        <f t="shared" ref="P771:P834" si="61">LEFT(N771,FIND("/",N771)-1)</f>
        <v>games</v>
      </c>
      <c r="Q771" t="str">
        <f t="shared" ref="Q771:Q834" si="62">MID(N771,FIND("/",N771)+1,LEN(N771))</f>
        <v>video games</v>
      </c>
      <c r="R771" s="10">
        <f t="shared" ref="R771:R834" si="63">(((J771/60)/60)/24)+DATE(1970,1,1)</f>
        <v>41501.208333333336</v>
      </c>
      <c r="S771" s="10">
        <f t="shared" ref="S771:S834" si="64">(((K771/60)/60)/24)+DATE(1970,1,1)</f>
        <v>41527.208333333336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60"/>
        <v>2.7074418604651163</v>
      </c>
      <c r="P772" t="str">
        <f t="shared" si="61"/>
        <v>theater</v>
      </c>
      <c r="Q772" t="str">
        <f t="shared" si="62"/>
        <v>plays</v>
      </c>
      <c r="R772" s="10">
        <f t="shared" si="63"/>
        <v>41743.208333333336</v>
      </c>
      <c r="S772" s="10">
        <f t="shared" si="64"/>
        <v>41750.208333333336</v>
      </c>
    </row>
    <row r="773" spans="1:19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60"/>
        <v>0.49446428571428569</v>
      </c>
      <c r="P773" t="str">
        <f t="shared" si="61"/>
        <v>theater</v>
      </c>
      <c r="Q773" t="str">
        <f t="shared" si="62"/>
        <v>plays</v>
      </c>
      <c r="R773" s="10">
        <f t="shared" si="63"/>
        <v>43491.25</v>
      </c>
      <c r="S773" s="10">
        <f t="shared" si="64"/>
        <v>43518.25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60"/>
        <v>1.1335962566844919</v>
      </c>
      <c r="P774" t="str">
        <f t="shared" si="61"/>
        <v>music</v>
      </c>
      <c r="Q774" t="str">
        <f t="shared" si="62"/>
        <v>indie rock</v>
      </c>
      <c r="R774" s="10">
        <f t="shared" si="63"/>
        <v>43505.25</v>
      </c>
      <c r="S774" s="10">
        <f t="shared" si="64"/>
        <v>43509.25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60"/>
        <v>1.9055555555555554</v>
      </c>
      <c r="P775" t="str">
        <f t="shared" si="61"/>
        <v>theater</v>
      </c>
      <c r="Q775" t="str">
        <f t="shared" si="62"/>
        <v>plays</v>
      </c>
      <c r="R775" s="10">
        <f t="shared" si="63"/>
        <v>42838.208333333328</v>
      </c>
      <c r="S775" s="10">
        <f t="shared" si="64"/>
        <v>42848.208333333328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60"/>
        <v>1.355</v>
      </c>
      <c r="P776" t="str">
        <f t="shared" si="61"/>
        <v>technology</v>
      </c>
      <c r="Q776" t="str">
        <f t="shared" si="62"/>
        <v>web</v>
      </c>
      <c r="R776" s="10">
        <f t="shared" si="63"/>
        <v>42513.208333333328</v>
      </c>
      <c r="S776" s="10">
        <f t="shared" si="64"/>
        <v>42554.208333333328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60"/>
        <v>0.10297872340425532</v>
      </c>
      <c r="P777" t="str">
        <f t="shared" si="61"/>
        <v>music</v>
      </c>
      <c r="Q777" t="str">
        <f t="shared" si="62"/>
        <v>rock</v>
      </c>
      <c r="R777" s="10">
        <f t="shared" si="63"/>
        <v>41949.25</v>
      </c>
      <c r="S777" s="10">
        <f t="shared" si="64"/>
        <v>41959.25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60"/>
        <v>0.65544223826714798</v>
      </c>
      <c r="P778" t="str">
        <f t="shared" si="61"/>
        <v>theater</v>
      </c>
      <c r="Q778" t="str">
        <f t="shared" si="62"/>
        <v>plays</v>
      </c>
      <c r="R778" s="10">
        <f t="shared" si="63"/>
        <v>43650.208333333328</v>
      </c>
      <c r="S778" s="10">
        <f t="shared" si="64"/>
        <v>43668.208333333328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60"/>
        <v>0.49026652452025588</v>
      </c>
      <c r="P779" t="str">
        <f t="shared" si="61"/>
        <v>theater</v>
      </c>
      <c r="Q779" t="str">
        <f t="shared" si="62"/>
        <v>plays</v>
      </c>
      <c r="R779" s="10">
        <f t="shared" si="63"/>
        <v>40809.208333333336</v>
      </c>
      <c r="S779" s="10">
        <f t="shared" si="64"/>
        <v>40838.208333333336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60"/>
        <v>7.8792307692307695</v>
      </c>
      <c r="P780" t="str">
        <f t="shared" si="61"/>
        <v>film &amp; video</v>
      </c>
      <c r="Q780" t="str">
        <f t="shared" si="62"/>
        <v>animation</v>
      </c>
      <c r="R780" s="10">
        <f t="shared" si="63"/>
        <v>40768.208333333336</v>
      </c>
      <c r="S780" s="10">
        <f t="shared" si="64"/>
        <v>40773.208333333336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60"/>
        <v>0.80306347746090156</v>
      </c>
      <c r="P781" t="str">
        <f t="shared" si="61"/>
        <v>theater</v>
      </c>
      <c r="Q781" t="str">
        <f t="shared" si="62"/>
        <v>plays</v>
      </c>
      <c r="R781" s="10">
        <f t="shared" si="63"/>
        <v>42230.208333333328</v>
      </c>
      <c r="S781" s="10">
        <f t="shared" si="64"/>
        <v>42239.208333333328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60"/>
        <v>1.0629411764705883</v>
      </c>
      <c r="P782" t="str">
        <f t="shared" si="61"/>
        <v>film &amp; video</v>
      </c>
      <c r="Q782" t="str">
        <f t="shared" si="62"/>
        <v>drama</v>
      </c>
      <c r="R782" s="10">
        <f t="shared" si="63"/>
        <v>42573.208333333328</v>
      </c>
      <c r="S782" s="10">
        <f t="shared" si="64"/>
        <v>42592.208333333328</v>
      </c>
    </row>
    <row r="783" spans="1:19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60"/>
        <v>0.50735632183908042</v>
      </c>
      <c r="P783" t="str">
        <f t="shared" si="61"/>
        <v>theater</v>
      </c>
      <c r="Q783" t="str">
        <f t="shared" si="62"/>
        <v>plays</v>
      </c>
      <c r="R783" s="10">
        <f t="shared" si="63"/>
        <v>40482.208333333336</v>
      </c>
      <c r="S783" s="10">
        <f t="shared" si="64"/>
        <v>40533.25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60"/>
        <v>2.153137254901961</v>
      </c>
      <c r="P784" t="str">
        <f t="shared" si="61"/>
        <v>film &amp; video</v>
      </c>
      <c r="Q784" t="str">
        <f t="shared" si="62"/>
        <v>animation</v>
      </c>
      <c r="R784" s="10">
        <f t="shared" si="63"/>
        <v>40603.25</v>
      </c>
      <c r="S784" s="10">
        <f t="shared" si="64"/>
        <v>40631.208333333336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60"/>
        <v>1.4122972972972974</v>
      </c>
      <c r="P785" t="str">
        <f t="shared" si="61"/>
        <v>music</v>
      </c>
      <c r="Q785" t="str">
        <f t="shared" si="62"/>
        <v>rock</v>
      </c>
      <c r="R785" s="10">
        <f t="shared" si="63"/>
        <v>41625.25</v>
      </c>
      <c r="S785" s="10">
        <f t="shared" si="64"/>
        <v>41632.25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60"/>
        <v>1.1533745781777278</v>
      </c>
      <c r="P786" t="str">
        <f t="shared" si="61"/>
        <v>technology</v>
      </c>
      <c r="Q786" t="str">
        <f t="shared" si="62"/>
        <v>web</v>
      </c>
      <c r="R786" s="10">
        <f t="shared" si="63"/>
        <v>42435.25</v>
      </c>
      <c r="S786" s="10">
        <f t="shared" si="64"/>
        <v>42446.208333333328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60"/>
        <v>1.9311940298507462</v>
      </c>
      <c r="P787" t="str">
        <f t="shared" si="61"/>
        <v>film &amp; video</v>
      </c>
      <c r="Q787" t="str">
        <f t="shared" si="62"/>
        <v>animation</v>
      </c>
      <c r="R787" s="10">
        <f t="shared" si="63"/>
        <v>43582.208333333328</v>
      </c>
      <c r="S787" s="10">
        <f t="shared" si="64"/>
        <v>43616.208333333328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60"/>
        <v>7.2973333333333334</v>
      </c>
      <c r="P788" t="str">
        <f t="shared" si="61"/>
        <v>music</v>
      </c>
      <c r="Q788" t="str">
        <f t="shared" si="62"/>
        <v>jazz</v>
      </c>
      <c r="R788" s="10">
        <f t="shared" si="63"/>
        <v>43186.208333333328</v>
      </c>
      <c r="S788" s="10">
        <f t="shared" si="64"/>
        <v>43193.208333333328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60"/>
        <v>0.99663398692810456</v>
      </c>
      <c r="P789" t="str">
        <f t="shared" si="61"/>
        <v>music</v>
      </c>
      <c r="Q789" t="str">
        <f t="shared" si="62"/>
        <v>rock</v>
      </c>
      <c r="R789" s="10">
        <f t="shared" si="63"/>
        <v>40684.208333333336</v>
      </c>
      <c r="S789" s="10">
        <f t="shared" si="64"/>
        <v>40693.208333333336</v>
      </c>
    </row>
    <row r="790" spans="1:19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60"/>
        <v>0.88166666666666671</v>
      </c>
      <c r="P790" t="str">
        <f t="shared" si="61"/>
        <v>film &amp; video</v>
      </c>
      <c r="Q790" t="str">
        <f t="shared" si="62"/>
        <v>animation</v>
      </c>
      <c r="R790" s="10">
        <f t="shared" si="63"/>
        <v>41202.208333333336</v>
      </c>
      <c r="S790" s="10">
        <f t="shared" si="64"/>
        <v>41223.25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60"/>
        <v>0.37233333333333335</v>
      </c>
      <c r="P791" t="str">
        <f t="shared" si="61"/>
        <v>theater</v>
      </c>
      <c r="Q791" t="str">
        <f t="shared" si="62"/>
        <v>plays</v>
      </c>
      <c r="R791" s="10">
        <f t="shared" si="63"/>
        <v>41786.208333333336</v>
      </c>
      <c r="S791" s="10">
        <f t="shared" si="64"/>
        <v>41823.208333333336</v>
      </c>
    </row>
    <row r="792" spans="1:19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60"/>
        <v>0.30540075309306081</v>
      </c>
      <c r="P792" t="str">
        <f t="shared" si="61"/>
        <v>theater</v>
      </c>
      <c r="Q792" t="str">
        <f t="shared" si="62"/>
        <v>plays</v>
      </c>
      <c r="R792" s="10">
        <f t="shared" si="63"/>
        <v>40223.25</v>
      </c>
      <c r="S792" s="10">
        <f t="shared" si="64"/>
        <v>40229.25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60"/>
        <v>0.25714285714285712</v>
      </c>
      <c r="P793" t="str">
        <f t="shared" si="61"/>
        <v>food</v>
      </c>
      <c r="Q793" t="str">
        <f t="shared" si="62"/>
        <v>food trucks</v>
      </c>
      <c r="R793" s="10">
        <f t="shared" si="63"/>
        <v>42715.25</v>
      </c>
      <c r="S793" s="10">
        <f t="shared" si="64"/>
        <v>42731.25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60"/>
        <v>0.34</v>
      </c>
      <c r="P794" t="str">
        <f t="shared" si="61"/>
        <v>theater</v>
      </c>
      <c r="Q794" t="str">
        <f t="shared" si="62"/>
        <v>plays</v>
      </c>
      <c r="R794" s="10">
        <f t="shared" si="63"/>
        <v>41451.208333333336</v>
      </c>
      <c r="S794" s="10">
        <f t="shared" si="64"/>
        <v>41479.208333333336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60"/>
        <v>11.859090909090909</v>
      </c>
      <c r="P795" t="str">
        <f t="shared" si="61"/>
        <v>publishing</v>
      </c>
      <c r="Q795" t="str">
        <f t="shared" si="62"/>
        <v>nonfiction</v>
      </c>
      <c r="R795" s="10">
        <f t="shared" si="63"/>
        <v>41450.208333333336</v>
      </c>
      <c r="S795" s="10">
        <f t="shared" si="64"/>
        <v>41454.208333333336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60"/>
        <v>1.2539393939393939</v>
      </c>
      <c r="P796" t="str">
        <f t="shared" si="61"/>
        <v>music</v>
      </c>
      <c r="Q796" t="str">
        <f t="shared" si="62"/>
        <v>rock</v>
      </c>
      <c r="R796" s="10">
        <f t="shared" si="63"/>
        <v>43091.25</v>
      </c>
      <c r="S796" s="10">
        <f t="shared" si="64"/>
        <v>43103.25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60"/>
        <v>0.14394366197183098</v>
      </c>
      <c r="P797" t="str">
        <f t="shared" si="61"/>
        <v>film &amp; video</v>
      </c>
      <c r="Q797" t="str">
        <f t="shared" si="62"/>
        <v>drama</v>
      </c>
      <c r="R797" s="10">
        <f t="shared" si="63"/>
        <v>42675.208333333328</v>
      </c>
      <c r="S797" s="10">
        <f t="shared" si="64"/>
        <v>42678.208333333328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60"/>
        <v>0.54807692307692313</v>
      </c>
      <c r="P798" t="str">
        <f t="shared" si="61"/>
        <v>games</v>
      </c>
      <c r="Q798" t="str">
        <f t="shared" si="62"/>
        <v>mobile games</v>
      </c>
      <c r="R798" s="10">
        <f t="shared" si="63"/>
        <v>41859.208333333336</v>
      </c>
      <c r="S798" s="10">
        <f t="shared" si="64"/>
        <v>41866.208333333336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60"/>
        <v>1.0963157894736841</v>
      </c>
      <c r="P799" t="str">
        <f t="shared" si="61"/>
        <v>technology</v>
      </c>
      <c r="Q799" t="str">
        <f t="shared" si="62"/>
        <v>web</v>
      </c>
      <c r="R799" s="10">
        <f t="shared" si="63"/>
        <v>43464.25</v>
      </c>
      <c r="S799" s="10">
        <f t="shared" si="64"/>
        <v>43487.25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60"/>
        <v>1.8847058823529412</v>
      </c>
      <c r="P800" t="str">
        <f t="shared" si="61"/>
        <v>theater</v>
      </c>
      <c r="Q800" t="str">
        <f t="shared" si="62"/>
        <v>plays</v>
      </c>
      <c r="R800" s="10">
        <f t="shared" si="63"/>
        <v>41060.208333333336</v>
      </c>
      <c r="S800" s="10">
        <f t="shared" si="64"/>
        <v>41088.208333333336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60"/>
        <v>0.87008284023668636</v>
      </c>
      <c r="P801" t="str">
        <f t="shared" si="61"/>
        <v>theater</v>
      </c>
      <c r="Q801" t="str">
        <f t="shared" si="62"/>
        <v>plays</v>
      </c>
      <c r="R801" s="10">
        <f t="shared" si="63"/>
        <v>42399.25</v>
      </c>
      <c r="S801" s="10">
        <f t="shared" si="64"/>
        <v>42403.25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60"/>
        <v>0.01</v>
      </c>
      <c r="P802" t="str">
        <f t="shared" si="61"/>
        <v>music</v>
      </c>
      <c r="Q802" t="str">
        <f t="shared" si="62"/>
        <v>rock</v>
      </c>
      <c r="R802" s="10">
        <f t="shared" si="63"/>
        <v>42167.208333333328</v>
      </c>
      <c r="S802" s="10">
        <f t="shared" si="64"/>
        <v>42171.208333333328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60"/>
        <v>2.0291304347826089</v>
      </c>
      <c r="P803" t="str">
        <f t="shared" si="61"/>
        <v>photography</v>
      </c>
      <c r="Q803" t="str">
        <f t="shared" si="62"/>
        <v>photography books</v>
      </c>
      <c r="R803" s="10">
        <f t="shared" si="63"/>
        <v>43830.25</v>
      </c>
      <c r="S803" s="10">
        <f t="shared" si="64"/>
        <v>43852.25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60"/>
        <v>1.9703225806451612</v>
      </c>
      <c r="P804" t="str">
        <f t="shared" si="61"/>
        <v>photography</v>
      </c>
      <c r="Q804" t="str">
        <f t="shared" si="62"/>
        <v>photography books</v>
      </c>
      <c r="R804" s="10">
        <f t="shared" si="63"/>
        <v>43650.208333333328</v>
      </c>
      <c r="S804" s="10">
        <f t="shared" si="64"/>
        <v>43652.208333333328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60"/>
        <v>1.07</v>
      </c>
      <c r="P805" t="str">
        <f t="shared" si="61"/>
        <v>theater</v>
      </c>
      <c r="Q805" t="str">
        <f t="shared" si="62"/>
        <v>plays</v>
      </c>
      <c r="R805" s="10">
        <f t="shared" si="63"/>
        <v>43492.25</v>
      </c>
      <c r="S805" s="10">
        <f t="shared" si="64"/>
        <v>43526.25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60"/>
        <v>2.6873076923076922</v>
      </c>
      <c r="P806" t="str">
        <f t="shared" si="61"/>
        <v>music</v>
      </c>
      <c r="Q806" t="str">
        <f t="shared" si="62"/>
        <v>rock</v>
      </c>
      <c r="R806" s="10">
        <f t="shared" si="63"/>
        <v>43102.25</v>
      </c>
      <c r="S806" s="10">
        <f t="shared" si="64"/>
        <v>43122.25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60"/>
        <v>0.50845360824742269</v>
      </c>
      <c r="P807" t="str">
        <f t="shared" si="61"/>
        <v>film &amp; video</v>
      </c>
      <c r="Q807" t="str">
        <f t="shared" si="62"/>
        <v>documentary</v>
      </c>
      <c r="R807" s="10">
        <f t="shared" si="63"/>
        <v>41958.25</v>
      </c>
      <c r="S807" s="10">
        <f t="shared" si="64"/>
        <v>42009.25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60"/>
        <v>11.802857142857142</v>
      </c>
      <c r="P808" t="str">
        <f t="shared" si="61"/>
        <v>film &amp; video</v>
      </c>
      <c r="Q808" t="str">
        <f t="shared" si="62"/>
        <v>drama</v>
      </c>
      <c r="R808" s="10">
        <f t="shared" si="63"/>
        <v>40973.25</v>
      </c>
      <c r="S808" s="10">
        <f t="shared" si="64"/>
        <v>40997.208333333336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60"/>
        <v>2.64</v>
      </c>
      <c r="P809" t="str">
        <f t="shared" si="61"/>
        <v>theater</v>
      </c>
      <c r="Q809" t="str">
        <f t="shared" si="62"/>
        <v>plays</v>
      </c>
      <c r="R809" s="10">
        <f t="shared" si="63"/>
        <v>43753.208333333328</v>
      </c>
      <c r="S809" s="10">
        <f t="shared" si="64"/>
        <v>43797.25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60"/>
        <v>0.30442307692307691</v>
      </c>
      <c r="P810" t="str">
        <f t="shared" si="61"/>
        <v>food</v>
      </c>
      <c r="Q810" t="str">
        <f t="shared" si="62"/>
        <v>food trucks</v>
      </c>
      <c r="R810" s="10">
        <f t="shared" si="63"/>
        <v>42507.208333333328</v>
      </c>
      <c r="S810" s="10">
        <f t="shared" si="64"/>
        <v>42524.208333333328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60"/>
        <v>0.62880681818181816</v>
      </c>
      <c r="P811" t="str">
        <f t="shared" si="61"/>
        <v>film &amp; video</v>
      </c>
      <c r="Q811" t="str">
        <f t="shared" si="62"/>
        <v>documentary</v>
      </c>
      <c r="R811" s="10">
        <f t="shared" si="63"/>
        <v>41135.208333333336</v>
      </c>
      <c r="S811" s="10">
        <f t="shared" si="64"/>
        <v>41136.208333333336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60"/>
        <v>1.9312499999999999</v>
      </c>
      <c r="P812" t="str">
        <f t="shared" si="61"/>
        <v>theater</v>
      </c>
      <c r="Q812" t="str">
        <f t="shared" si="62"/>
        <v>plays</v>
      </c>
      <c r="R812" s="10">
        <f t="shared" si="63"/>
        <v>43067.25</v>
      </c>
      <c r="S812" s="10">
        <f t="shared" si="64"/>
        <v>43077.25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60"/>
        <v>0.77102702702702708</v>
      </c>
      <c r="P813" t="str">
        <f t="shared" si="61"/>
        <v>games</v>
      </c>
      <c r="Q813" t="str">
        <f t="shared" si="62"/>
        <v>video games</v>
      </c>
      <c r="R813" s="10">
        <f t="shared" si="63"/>
        <v>42378.25</v>
      </c>
      <c r="S813" s="10">
        <f t="shared" si="64"/>
        <v>42380.25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60"/>
        <v>2.2552763819095478</v>
      </c>
      <c r="P814" t="str">
        <f t="shared" si="61"/>
        <v>publishing</v>
      </c>
      <c r="Q814" t="str">
        <f t="shared" si="62"/>
        <v>nonfiction</v>
      </c>
      <c r="R814" s="10">
        <f t="shared" si="63"/>
        <v>43206.208333333328</v>
      </c>
      <c r="S814" s="10">
        <f t="shared" si="64"/>
        <v>43211.208333333328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60"/>
        <v>2.3940625</v>
      </c>
      <c r="P815" t="str">
        <f t="shared" si="61"/>
        <v>games</v>
      </c>
      <c r="Q815" t="str">
        <f t="shared" si="62"/>
        <v>video games</v>
      </c>
      <c r="R815" s="10">
        <f t="shared" si="63"/>
        <v>41148.208333333336</v>
      </c>
      <c r="S815" s="10">
        <f t="shared" si="64"/>
        <v>41158.208333333336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60"/>
        <v>0.921875</v>
      </c>
      <c r="P816" t="str">
        <f t="shared" si="61"/>
        <v>music</v>
      </c>
      <c r="Q816" t="str">
        <f t="shared" si="62"/>
        <v>rock</v>
      </c>
      <c r="R816" s="10">
        <f t="shared" si="63"/>
        <v>42517.208333333328</v>
      </c>
      <c r="S816" s="10">
        <f t="shared" si="64"/>
        <v>42519.208333333328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60"/>
        <v>1.3023333333333333</v>
      </c>
      <c r="P817" t="str">
        <f t="shared" si="61"/>
        <v>music</v>
      </c>
      <c r="Q817" t="str">
        <f t="shared" si="62"/>
        <v>rock</v>
      </c>
      <c r="R817" s="10">
        <f t="shared" si="63"/>
        <v>43068.25</v>
      </c>
      <c r="S817" s="10">
        <f t="shared" si="64"/>
        <v>43094.25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60"/>
        <v>6.1521739130434785</v>
      </c>
      <c r="P818" t="str">
        <f t="shared" si="61"/>
        <v>theater</v>
      </c>
      <c r="Q818" t="str">
        <f t="shared" si="62"/>
        <v>plays</v>
      </c>
      <c r="R818" s="10">
        <f t="shared" si="63"/>
        <v>41680.25</v>
      </c>
      <c r="S818" s="10">
        <f t="shared" si="64"/>
        <v>41682.25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60"/>
        <v>3.687953216374269</v>
      </c>
      <c r="P819" t="str">
        <f t="shared" si="61"/>
        <v>publishing</v>
      </c>
      <c r="Q819" t="str">
        <f t="shared" si="62"/>
        <v>nonfiction</v>
      </c>
      <c r="R819" s="10">
        <f t="shared" si="63"/>
        <v>43589.208333333328</v>
      </c>
      <c r="S819" s="10">
        <f t="shared" si="64"/>
        <v>43617.208333333328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60"/>
        <v>10.948571428571428</v>
      </c>
      <c r="P820" t="str">
        <f t="shared" si="61"/>
        <v>theater</v>
      </c>
      <c r="Q820" t="str">
        <f t="shared" si="62"/>
        <v>plays</v>
      </c>
      <c r="R820" s="10">
        <f t="shared" si="63"/>
        <v>43486.25</v>
      </c>
      <c r="S820" s="10">
        <f t="shared" si="64"/>
        <v>43499.25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60"/>
        <v>0.50662921348314605</v>
      </c>
      <c r="P821" t="str">
        <f t="shared" si="61"/>
        <v>games</v>
      </c>
      <c r="Q821" t="str">
        <f t="shared" si="62"/>
        <v>video games</v>
      </c>
      <c r="R821" s="10">
        <f t="shared" si="63"/>
        <v>41237.25</v>
      </c>
      <c r="S821" s="10">
        <f t="shared" si="64"/>
        <v>41252.25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60"/>
        <v>8.0060000000000002</v>
      </c>
      <c r="P822" t="str">
        <f t="shared" si="61"/>
        <v>music</v>
      </c>
      <c r="Q822" t="str">
        <f t="shared" si="62"/>
        <v>rock</v>
      </c>
      <c r="R822" s="10">
        <f t="shared" si="63"/>
        <v>43310.208333333328</v>
      </c>
      <c r="S822" s="10">
        <f t="shared" si="64"/>
        <v>43323.208333333328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60"/>
        <v>2.9128571428571428</v>
      </c>
      <c r="P823" t="str">
        <f t="shared" si="61"/>
        <v>film &amp; video</v>
      </c>
      <c r="Q823" t="str">
        <f t="shared" si="62"/>
        <v>documentary</v>
      </c>
      <c r="R823" s="10">
        <f t="shared" si="63"/>
        <v>42794.25</v>
      </c>
      <c r="S823" s="10">
        <f t="shared" si="64"/>
        <v>42807.208333333328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60"/>
        <v>3.4996666666666667</v>
      </c>
      <c r="P824" t="str">
        <f t="shared" si="61"/>
        <v>music</v>
      </c>
      <c r="Q824" t="str">
        <f t="shared" si="62"/>
        <v>rock</v>
      </c>
      <c r="R824" s="10">
        <f t="shared" si="63"/>
        <v>41698.25</v>
      </c>
      <c r="S824" s="10">
        <f t="shared" si="64"/>
        <v>41715.208333333336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60"/>
        <v>3.5707317073170732</v>
      </c>
      <c r="P825" t="str">
        <f t="shared" si="61"/>
        <v>music</v>
      </c>
      <c r="Q825" t="str">
        <f t="shared" si="62"/>
        <v>rock</v>
      </c>
      <c r="R825" s="10">
        <f t="shared" si="63"/>
        <v>41892.208333333336</v>
      </c>
      <c r="S825" s="10">
        <f t="shared" si="64"/>
        <v>41917.208333333336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60"/>
        <v>1.2648941176470587</v>
      </c>
      <c r="P826" t="str">
        <f t="shared" si="61"/>
        <v>publishing</v>
      </c>
      <c r="Q826" t="str">
        <f t="shared" si="62"/>
        <v>nonfiction</v>
      </c>
      <c r="R826" s="10">
        <f t="shared" si="63"/>
        <v>40348.208333333336</v>
      </c>
      <c r="S826" s="10">
        <f t="shared" si="64"/>
        <v>40380.208333333336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60"/>
        <v>3.875</v>
      </c>
      <c r="P827" t="str">
        <f t="shared" si="61"/>
        <v>film &amp; video</v>
      </c>
      <c r="Q827" t="str">
        <f t="shared" si="62"/>
        <v>shorts</v>
      </c>
      <c r="R827" s="10">
        <f t="shared" si="63"/>
        <v>42941.208333333328</v>
      </c>
      <c r="S827" s="10">
        <f t="shared" si="64"/>
        <v>42953.208333333328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60"/>
        <v>4.5703571428571426</v>
      </c>
      <c r="P828" t="str">
        <f t="shared" si="61"/>
        <v>theater</v>
      </c>
      <c r="Q828" t="str">
        <f t="shared" si="62"/>
        <v>plays</v>
      </c>
      <c r="R828" s="10">
        <f t="shared" si="63"/>
        <v>40525.25</v>
      </c>
      <c r="S828" s="10">
        <f t="shared" si="64"/>
        <v>40553.25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60"/>
        <v>2.6669565217391304</v>
      </c>
      <c r="P829" t="str">
        <f t="shared" si="61"/>
        <v>film &amp; video</v>
      </c>
      <c r="Q829" t="str">
        <f t="shared" si="62"/>
        <v>drama</v>
      </c>
      <c r="R829" s="10">
        <f t="shared" si="63"/>
        <v>40666.208333333336</v>
      </c>
      <c r="S829" s="10">
        <f t="shared" si="64"/>
        <v>40678.208333333336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60"/>
        <v>0.69</v>
      </c>
      <c r="P830" t="str">
        <f t="shared" si="61"/>
        <v>theater</v>
      </c>
      <c r="Q830" t="str">
        <f t="shared" si="62"/>
        <v>plays</v>
      </c>
      <c r="R830" s="10">
        <f t="shared" si="63"/>
        <v>43340.208333333328</v>
      </c>
      <c r="S830" s="10">
        <f t="shared" si="64"/>
        <v>43365.208333333328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60"/>
        <v>0.51343749999999999</v>
      </c>
      <c r="P831" t="str">
        <f t="shared" si="61"/>
        <v>theater</v>
      </c>
      <c r="Q831" t="str">
        <f t="shared" si="62"/>
        <v>plays</v>
      </c>
      <c r="R831" s="10">
        <f t="shared" si="63"/>
        <v>42164.208333333328</v>
      </c>
      <c r="S831" s="10">
        <f t="shared" si="64"/>
        <v>42179.208333333328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60"/>
        <v>1.1710526315789473E-2</v>
      </c>
      <c r="P832" t="str">
        <f t="shared" si="61"/>
        <v>theater</v>
      </c>
      <c r="Q832" t="str">
        <f t="shared" si="62"/>
        <v>plays</v>
      </c>
      <c r="R832" s="10">
        <f t="shared" si="63"/>
        <v>43103.25</v>
      </c>
      <c r="S832" s="10">
        <f t="shared" si="64"/>
        <v>43162.25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60"/>
        <v>1.089773429454171</v>
      </c>
      <c r="P833" t="str">
        <f t="shared" si="61"/>
        <v>photography</v>
      </c>
      <c r="Q833" t="str">
        <f t="shared" si="62"/>
        <v>photography books</v>
      </c>
      <c r="R833" s="10">
        <f t="shared" si="63"/>
        <v>40994.208333333336</v>
      </c>
      <c r="S833" s="10">
        <f t="shared" si="64"/>
        <v>41028.208333333336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60"/>
        <v>3.1517592592592591</v>
      </c>
      <c r="P834" t="str">
        <f t="shared" si="61"/>
        <v>publishing</v>
      </c>
      <c r="Q834" t="str">
        <f t="shared" si="62"/>
        <v>translations</v>
      </c>
      <c r="R834" s="10">
        <f t="shared" si="63"/>
        <v>42299.208333333328</v>
      </c>
      <c r="S834" s="10">
        <f t="shared" si="64"/>
        <v>42333.25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65">E835/D835</f>
        <v>1.5769117647058823</v>
      </c>
      <c r="P835" t="str">
        <f t="shared" ref="P835:P898" si="66">LEFT(N835,FIND("/",N835)-1)</f>
        <v>publishing</v>
      </c>
      <c r="Q835" t="str">
        <f t="shared" ref="Q835:Q898" si="67">MID(N835,FIND("/",N835)+1,LEN(N835))</f>
        <v>translations</v>
      </c>
      <c r="R835" s="10">
        <f t="shared" ref="R835:R898" si="68">(((J835/60)/60)/24)+DATE(1970,1,1)</f>
        <v>40588.25</v>
      </c>
      <c r="S835" s="10">
        <f t="shared" ref="S835:S898" si="69">(((K835/60)/60)/24)+DATE(1970,1,1)</f>
        <v>40599.25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65"/>
        <v>1.5380821917808218</v>
      </c>
      <c r="P836" t="str">
        <f t="shared" si="66"/>
        <v>theater</v>
      </c>
      <c r="Q836" t="str">
        <f t="shared" si="67"/>
        <v>plays</v>
      </c>
      <c r="R836" s="10">
        <f t="shared" si="68"/>
        <v>41448.208333333336</v>
      </c>
      <c r="S836" s="10">
        <f t="shared" si="69"/>
        <v>41454.208333333336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65"/>
        <v>0.89738979118329465</v>
      </c>
      <c r="P837" t="str">
        <f t="shared" si="66"/>
        <v>technology</v>
      </c>
      <c r="Q837" t="str">
        <f t="shared" si="67"/>
        <v>web</v>
      </c>
      <c r="R837" s="10">
        <f t="shared" si="68"/>
        <v>42063.25</v>
      </c>
      <c r="S837" s="10">
        <f t="shared" si="69"/>
        <v>42069.25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65"/>
        <v>0.75135802469135804</v>
      </c>
      <c r="P838" t="str">
        <f t="shared" si="66"/>
        <v>music</v>
      </c>
      <c r="Q838" t="str">
        <f t="shared" si="67"/>
        <v>indie rock</v>
      </c>
      <c r="R838" s="10">
        <f t="shared" si="68"/>
        <v>40214.25</v>
      </c>
      <c r="S838" s="10">
        <f t="shared" si="69"/>
        <v>40225.25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65"/>
        <v>8.5288135593220336</v>
      </c>
      <c r="P839" t="str">
        <f t="shared" si="66"/>
        <v>music</v>
      </c>
      <c r="Q839" t="str">
        <f t="shared" si="67"/>
        <v>jazz</v>
      </c>
      <c r="R839" s="10">
        <f t="shared" si="68"/>
        <v>40629.208333333336</v>
      </c>
      <c r="S839" s="10">
        <f t="shared" si="69"/>
        <v>40683.208333333336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65"/>
        <v>1.3890625000000001</v>
      </c>
      <c r="P840" t="str">
        <f t="shared" si="66"/>
        <v>theater</v>
      </c>
      <c r="Q840" t="str">
        <f t="shared" si="67"/>
        <v>plays</v>
      </c>
      <c r="R840" s="10">
        <f t="shared" si="68"/>
        <v>43370.208333333328</v>
      </c>
      <c r="S840" s="10">
        <f t="shared" si="69"/>
        <v>43379.208333333328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65"/>
        <v>1.9018181818181819</v>
      </c>
      <c r="P841" t="str">
        <f t="shared" si="66"/>
        <v>film &amp; video</v>
      </c>
      <c r="Q841" t="str">
        <f t="shared" si="67"/>
        <v>documentary</v>
      </c>
      <c r="R841" s="10">
        <f t="shared" si="68"/>
        <v>41715.208333333336</v>
      </c>
      <c r="S841" s="10">
        <f t="shared" si="69"/>
        <v>41760.208333333336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65"/>
        <v>1.0024333619948409</v>
      </c>
      <c r="P842" t="str">
        <f t="shared" si="66"/>
        <v>theater</v>
      </c>
      <c r="Q842" t="str">
        <f t="shared" si="67"/>
        <v>plays</v>
      </c>
      <c r="R842" s="10">
        <f t="shared" si="68"/>
        <v>41836.208333333336</v>
      </c>
      <c r="S842" s="10">
        <f t="shared" si="69"/>
        <v>41838.208333333336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65"/>
        <v>1.4275824175824177</v>
      </c>
      <c r="P843" t="str">
        <f t="shared" si="66"/>
        <v>technology</v>
      </c>
      <c r="Q843" t="str">
        <f t="shared" si="67"/>
        <v>web</v>
      </c>
      <c r="R843" s="10">
        <f t="shared" si="68"/>
        <v>42419.25</v>
      </c>
      <c r="S843" s="10">
        <f t="shared" si="69"/>
        <v>42435.25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65"/>
        <v>5.6313333333333331</v>
      </c>
      <c r="P844" t="str">
        <f t="shared" si="66"/>
        <v>technology</v>
      </c>
      <c r="Q844" t="str">
        <f t="shared" si="67"/>
        <v>wearables</v>
      </c>
      <c r="R844" s="10">
        <f t="shared" si="68"/>
        <v>43266.208333333328</v>
      </c>
      <c r="S844" s="10">
        <f t="shared" si="69"/>
        <v>43269.208333333328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65"/>
        <v>0.30715909090909088</v>
      </c>
      <c r="P845" t="str">
        <f t="shared" si="66"/>
        <v>photography</v>
      </c>
      <c r="Q845" t="str">
        <f t="shared" si="67"/>
        <v>photography books</v>
      </c>
      <c r="R845" s="10">
        <f t="shared" si="68"/>
        <v>43338.208333333328</v>
      </c>
      <c r="S845" s="10">
        <f t="shared" si="69"/>
        <v>43344.208333333328</v>
      </c>
    </row>
    <row r="846" spans="1:19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65"/>
        <v>0.99397727272727276</v>
      </c>
      <c r="P846" t="str">
        <f t="shared" si="66"/>
        <v>film &amp; video</v>
      </c>
      <c r="Q846" t="str">
        <f t="shared" si="67"/>
        <v>documentary</v>
      </c>
      <c r="R846" s="10">
        <f t="shared" si="68"/>
        <v>40930.25</v>
      </c>
      <c r="S846" s="10">
        <f t="shared" si="69"/>
        <v>40933.25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65"/>
        <v>1.9754935622317598</v>
      </c>
      <c r="P847" t="str">
        <f t="shared" si="66"/>
        <v>technology</v>
      </c>
      <c r="Q847" t="str">
        <f t="shared" si="67"/>
        <v>web</v>
      </c>
      <c r="R847" s="10">
        <f t="shared" si="68"/>
        <v>43235.208333333328</v>
      </c>
      <c r="S847" s="10">
        <f t="shared" si="69"/>
        <v>43272.208333333328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65"/>
        <v>5.085</v>
      </c>
      <c r="P848" t="str">
        <f t="shared" si="66"/>
        <v>technology</v>
      </c>
      <c r="Q848" t="str">
        <f t="shared" si="67"/>
        <v>web</v>
      </c>
      <c r="R848" s="10">
        <f t="shared" si="68"/>
        <v>43302.208333333328</v>
      </c>
      <c r="S848" s="10">
        <f t="shared" si="69"/>
        <v>43338.208333333328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65"/>
        <v>2.3774468085106384</v>
      </c>
      <c r="P849" t="str">
        <f t="shared" si="66"/>
        <v>food</v>
      </c>
      <c r="Q849" t="str">
        <f t="shared" si="67"/>
        <v>food trucks</v>
      </c>
      <c r="R849" s="10">
        <f t="shared" si="68"/>
        <v>43107.25</v>
      </c>
      <c r="S849" s="10">
        <f t="shared" si="69"/>
        <v>43110.25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65"/>
        <v>3.3846875000000001</v>
      </c>
      <c r="P850" t="str">
        <f t="shared" si="66"/>
        <v>film &amp; video</v>
      </c>
      <c r="Q850" t="str">
        <f t="shared" si="67"/>
        <v>drama</v>
      </c>
      <c r="R850" s="10">
        <f t="shared" si="68"/>
        <v>40341.208333333336</v>
      </c>
      <c r="S850" s="10">
        <f t="shared" si="69"/>
        <v>40350.208333333336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65"/>
        <v>1.3308955223880596</v>
      </c>
      <c r="P851" t="str">
        <f t="shared" si="66"/>
        <v>music</v>
      </c>
      <c r="Q851" t="str">
        <f t="shared" si="67"/>
        <v>indie rock</v>
      </c>
      <c r="R851" s="10">
        <f t="shared" si="68"/>
        <v>40948.25</v>
      </c>
      <c r="S851" s="10">
        <f t="shared" si="69"/>
        <v>40951.25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65"/>
        <v>0.01</v>
      </c>
      <c r="P852" t="str">
        <f t="shared" si="66"/>
        <v>music</v>
      </c>
      <c r="Q852" t="str">
        <f t="shared" si="67"/>
        <v>rock</v>
      </c>
      <c r="R852" s="10">
        <f t="shared" si="68"/>
        <v>40866.25</v>
      </c>
      <c r="S852" s="10">
        <f t="shared" si="69"/>
        <v>40881.25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65"/>
        <v>2.0779999999999998</v>
      </c>
      <c r="P853" t="str">
        <f t="shared" si="66"/>
        <v>music</v>
      </c>
      <c r="Q853" t="str">
        <f t="shared" si="67"/>
        <v>electric music</v>
      </c>
      <c r="R853" s="10">
        <f t="shared" si="68"/>
        <v>41031.208333333336</v>
      </c>
      <c r="S853" s="10">
        <f t="shared" si="69"/>
        <v>41064.208333333336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65"/>
        <v>0.51122448979591839</v>
      </c>
      <c r="P854" t="str">
        <f t="shared" si="66"/>
        <v>games</v>
      </c>
      <c r="Q854" t="str">
        <f t="shared" si="67"/>
        <v>video games</v>
      </c>
      <c r="R854" s="10">
        <f t="shared" si="68"/>
        <v>40740.208333333336</v>
      </c>
      <c r="S854" s="10">
        <f t="shared" si="69"/>
        <v>40750.208333333336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65"/>
        <v>6.5205847953216374</v>
      </c>
      <c r="P855" t="str">
        <f t="shared" si="66"/>
        <v>music</v>
      </c>
      <c r="Q855" t="str">
        <f t="shared" si="67"/>
        <v>indie rock</v>
      </c>
      <c r="R855" s="10">
        <f t="shared" si="68"/>
        <v>40714.208333333336</v>
      </c>
      <c r="S855" s="10">
        <f t="shared" si="69"/>
        <v>40719.208333333336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65"/>
        <v>1.1363099415204678</v>
      </c>
      <c r="P856" t="str">
        <f t="shared" si="66"/>
        <v>publishing</v>
      </c>
      <c r="Q856" t="str">
        <f t="shared" si="67"/>
        <v>fiction</v>
      </c>
      <c r="R856" s="10">
        <f t="shared" si="68"/>
        <v>43787.25</v>
      </c>
      <c r="S856" s="10">
        <f t="shared" si="69"/>
        <v>43814.25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65"/>
        <v>1.0237606837606839</v>
      </c>
      <c r="P857" t="str">
        <f t="shared" si="66"/>
        <v>theater</v>
      </c>
      <c r="Q857" t="str">
        <f t="shared" si="67"/>
        <v>plays</v>
      </c>
      <c r="R857" s="10">
        <f t="shared" si="68"/>
        <v>40712.208333333336</v>
      </c>
      <c r="S857" s="10">
        <f t="shared" si="69"/>
        <v>40743.208333333336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65"/>
        <v>3.5658333333333334</v>
      </c>
      <c r="P858" t="str">
        <f t="shared" si="66"/>
        <v>food</v>
      </c>
      <c r="Q858" t="str">
        <f t="shared" si="67"/>
        <v>food trucks</v>
      </c>
      <c r="R858" s="10">
        <f t="shared" si="68"/>
        <v>41023.208333333336</v>
      </c>
      <c r="S858" s="10">
        <f t="shared" si="69"/>
        <v>41040.208333333336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65"/>
        <v>1.3986792452830188</v>
      </c>
      <c r="P859" t="str">
        <f t="shared" si="66"/>
        <v>film &amp; video</v>
      </c>
      <c r="Q859" t="str">
        <f t="shared" si="67"/>
        <v>shorts</v>
      </c>
      <c r="R859" s="10">
        <f t="shared" si="68"/>
        <v>40944.25</v>
      </c>
      <c r="S859" s="10">
        <f t="shared" si="69"/>
        <v>40967.25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65"/>
        <v>0.69450000000000001</v>
      </c>
      <c r="P860" t="str">
        <f t="shared" si="66"/>
        <v>food</v>
      </c>
      <c r="Q860" t="str">
        <f t="shared" si="67"/>
        <v>food trucks</v>
      </c>
      <c r="R860" s="10">
        <f t="shared" si="68"/>
        <v>43211.208333333328</v>
      </c>
      <c r="S860" s="10">
        <f t="shared" si="69"/>
        <v>43218.208333333328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65"/>
        <v>0.35534246575342465</v>
      </c>
      <c r="P861" t="str">
        <f t="shared" si="66"/>
        <v>theater</v>
      </c>
      <c r="Q861" t="str">
        <f t="shared" si="67"/>
        <v>plays</v>
      </c>
      <c r="R861" s="10">
        <f t="shared" si="68"/>
        <v>41334.25</v>
      </c>
      <c r="S861" s="10">
        <f t="shared" si="69"/>
        <v>41352.208333333336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65"/>
        <v>2.5165000000000002</v>
      </c>
      <c r="P862" t="str">
        <f t="shared" si="66"/>
        <v>technology</v>
      </c>
      <c r="Q862" t="str">
        <f t="shared" si="67"/>
        <v>wearables</v>
      </c>
      <c r="R862" s="10">
        <f t="shared" si="68"/>
        <v>43515.25</v>
      </c>
      <c r="S862" s="10">
        <f t="shared" si="69"/>
        <v>43525.25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65"/>
        <v>1.0587500000000001</v>
      </c>
      <c r="P863" t="str">
        <f t="shared" si="66"/>
        <v>theater</v>
      </c>
      <c r="Q863" t="str">
        <f t="shared" si="67"/>
        <v>plays</v>
      </c>
      <c r="R863" s="10">
        <f t="shared" si="68"/>
        <v>40258.208333333336</v>
      </c>
      <c r="S863" s="10">
        <f t="shared" si="69"/>
        <v>40266.208333333336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65"/>
        <v>1.8742857142857143</v>
      </c>
      <c r="P864" t="str">
        <f t="shared" si="66"/>
        <v>theater</v>
      </c>
      <c r="Q864" t="str">
        <f t="shared" si="67"/>
        <v>plays</v>
      </c>
      <c r="R864" s="10">
        <f t="shared" si="68"/>
        <v>40756.208333333336</v>
      </c>
      <c r="S864" s="10">
        <f t="shared" si="69"/>
        <v>40760.208333333336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65"/>
        <v>3.8678571428571429</v>
      </c>
      <c r="P865" t="str">
        <f t="shared" si="66"/>
        <v>film &amp; video</v>
      </c>
      <c r="Q865" t="str">
        <f t="shared" si="67"/>
        <v>television</v>
      </c>
      <c r="R865" s="10">
        <f t="shared" si="68"/>
        <v>42172.208333333328</v>
      </c>
      <c r="S865" s="10">
        <f t="shared" si="69"/>
        <v>42195.208333333328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65"/>
        <v>3.4707142857142856</v>
      </c>
      <c r="P866" t="str">
        <f t="shared" si="66"/>
        <v>film &amp; video</v>
      </c>
      <c r="Q866" t="str">
        <f t="shared" si="67"/>
        <v>shorts</v>
      </c>
      <c r="R866" s="10">
        <f t="shared" si="68"/>
        <v>42601.208333333328</v>
      </c>
      <c r="S866" s="10">
        <f t="shared" si="69"/>
        <v>42606.208333333328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65"/>
        <v>1.8582098765432098</v>
      </c>
      <c r="P867" t="str">
        <f t="shared" si="66"/>
        <v>theater</v>
      </c>
      <c r="Q867" t="str">
        <f t="shared" si="67"/>
        <v>plays</v>
      </c>
      <c r="R867" s="10">
        <f t="shared" si="68"/>
        <v>41897.208333333336</v>
      </c>
      <c r="S867" s="10">
        <f t="shared" si="69"/>
        <v>41906.208333333336</v>
      </c>
    </row>
    <row r="868" spans="1:19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65"/>
        <v>0.43241247264770238</v>
      </c>
      <c r="P868" t="str">
        <f t="shared" si="66"/>
        <v>photography</v>
      </c>
      <c r="Q868" t="str">
        <f t="shared" si="67"/>
        <v>photography books</v>
      </c>
      <c r="R868" s="10">
        <f t="shared" si="68"/>
        <v>40671.208333333336</v>
      </c>
      <c r="S868" s="10">
        <f t="shared" si="69"/>
        <v>40672.208333333336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65"/>
        <v>1.6243749999999999</v>
      </c>
      <c r="P869" t="str">
        <f t="shared" si="66"/>
        <v>food</v>
      </c>
      <c r="Q869" t="str">
        <f t="shared" si="67"/>
        <v>food trucks</v>
      </c>
      <c r="R869" s="10">
        <f t="shared" si="68"/>
        <v>43382.208333333328</v>
      </c>
      <c r="S869" s="10">
        <f t="shared" si="69"/>
        <v>43388.208333333328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65"/>
        <v>1.8484285714285715</v>
      </c>
      <c r="P870" t="str">
        <f t="shared" si="66"/>
        <v>theater</v>
      </c>
      <c r="Q870" t="str">
        <f t="shared" si="67"/>
        <v>plays</v>
      </c>
      <c r="R870" s="10">
        <f t="shared" si="68"/>
        <v>41559.208333333336</v>
      </c>
      <c r="S870" s="10">
        <f t="shared" si="69"/>
        <v>41570.208333333336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65"/>
        <v>0.23703520691785052</v>
      </c>
      <c r="P871" t="str">
        <f t="shared" si="66"/>
        <v>film &amp; video</v>
      </c>
      <c r="Q871" t="str">
        <f t="shared" si="67"/>
        <v>drama</v>
      </c>
      <c r="R871" s="10">
        <f t="shared" si="68"/>
        <v>40350.208333333336</v>
      </c>
      <c r="S871" s="10">
        <f t="shared" si="69"/>
        <v>40364.208333333336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65"/>
        <v>0.89870129870129867</v>
      </c>
      <c r="P872" t="str">
        <f t="shared" si="66"/>
        <v>theater</v>
      </c>
      <c r="Q872" t="str">
        <f t="shared" si="67"/>
        <v>plays</v>
      </c>
      <c r="R872" s="10">
        <f t="shared" si="68"/>
        <v>42240.208333333328</v>
      </c>
      <c r="S872" s="10">
        <f t="shared" si="69"/>
        <v>42265.208333333328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65"/>
        <v>2.7260419580419581</v>
      </c>
      <c r="P873" t="str">
        <f t="shared" si="66"/>
        <v>theater</v>
      </c>
      <c r="Q873" t="str">
        <f t="shared" si="67"/>
        <v>plays</v>
      </c>
      <c r="R873" s="10">
        <f t="shared" si="68"/>
        <v>43040.208333333328</v>
      </c>
      <c r="S873" s="10">
        <f t="shared" si="69"/>
        <v>43058.25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65"/>
        <v>1.7004255319148935</v>
      </c>
      <c r="P874" t="str">
        <f t="shared" si="66"/>
        <v>film &amp; video</v>
      </c>
      <c r="Q874" t="str">
        <f t="shared" si="67"/>
        <v>science fiction</v>
      </c>
      <c r="R874" s="10">
        <f t="shared" si="68"/>
        <v>43346.208333333328</v>
      </c>
      <c r="S874" s="10">
        <f t="shared" si="69"/>
        <v>43351.208333333328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65"/>
        <v>1.8828503562945369</v>
      </c>
      <c r="P875" t="str">
        <f t="shared" si="66"/>
        <v>photography</v>
      </c>
      <c r="Q875" t="str">
        <f t="shared" si="67"/>
        <v>photography books</v>
      </c>
      <c r="R875" s="10">
        <f t="shared" si="68"/>
        <v>41647.25</v>
      </c>
      <c r="S875" s="10">
        <f t="shared" si="69"/>
        <v>41652.25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65"/>
        <v>3.4693532338308457</v>
      </c>
      <c r="P876" t="str">
        <f t="shared" si="66"/>
        <v>photography</v>
      </c>
      <c r="Q876" t="str">
        <f t="shared" si="67"/>
        <v>photography books</v>
      </c>
      <c r="R876" s="10">
        <f t="shared" si="68"/>
        <v>40291.208333333336</v>
      </c>
      <c r="S876" s="10">
        <f t="shared" si="69"/>
        <v>40329.208333333336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65"/>
        <v>0.6917721518987342</v>
      </c>
      <c r="P877" t="str">
        <f t="shared" si="66"/>
        <v>music</v>
      </c>
      <c r="Q877" t="str">
        <f t="shared" si="67"/>
        <v>rock</v>
      </c>
      <c r="R877" s="10">
        <f t="shared" si="68"/>
        <v>40556.25</v>
      </c>
      <c r="S877" s="10">
        <f t="shared" si="69"/>
        <v>40557.25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65"/>
        <v>0.25433734939759034</v>
      </c>
      <c r="P878" t="str">
        <f t="shared" si="66"/>
        <v>photography</v>
      </c>
      <c r="Q878" t="str">
        <f t="shared" si="67"/>
        <v>photography books</v>
      </c>
      <c r="R878" s="10">
        <f t="shared" si="68"/>
        <v>43624.208333333328</v>
      </c>
      <c r="S878" s="10">
        <f t="shared" si="69"/>
        <v>43648.208333333328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65"/>
        <v>0.77400977995110021</v>
      </c>
      <c r="P879" t="str">
        <f t="shared" si="66"/>
        <v>food</v>
      </c>
      <c r="Q879" t="str">
        <f t="shared" si="67"/>
        <v>food trucks</v>
      </c>
      <c r="R879" s="10">
        <f t="shared" si="68"/>
        <v>42577.208333333328</v>
      </c>
      <c r="S879" s="10">
        <f t="shared" si="69"/>
        <v>42578.208333333328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65"/>
        <v>0.37481481481481482</v>
      </c>
      <c r="P880" t="str">
        <f t="shared" si="66"/>
        <v>music</v>
      </c>
      <c r="Q880" t="str">
        <f t="shared" si="67"/>
        <v>metal</v>
      </c>
      <c r="R880" s="10">
        <f t="shared" si="68"/>
        <v>43845.25</v>
      </c>
      <c r="S880" s="10">
        <f t="shared" si="69"/>
        <v>43869.25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65"/>
        <v>5.4379999999999997</v>
      </c>
      <c r="P881" t="str">
        <f t="shared" si="66"/>
        <v>publishing</v>
      </c>
      <c r="Q881" t="str">
        <f t="shared" si="67"/>
        <v>nonfiction</v>
      </c>
      <c r="R881" s="10">
        <f t="shared" si="68"/>
        <v>42788.25</v>
      </c>
      <c r="S881" s="10">
        <f t="shared" si="69"/>
        <v>42797.25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65"/>
        <v>2.2852189349112426</v>
      </c>
      <c r="P882" t="str">
        <f t="shared" si="66"/>
        <v>music</v>
      </c>
      <c r="Q882" t="str">
        <f t="shared" si="67"/>
        <v>electric music</v>
      </c>
      <c r="R882" s="10">
        <f t="shared" si="68"/>
        <v>43667.208333333328</v>
      </c>
      <c r="S882" s="10">
        <f t="shared" si="69"/>
        <v>43669.208333333328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65"/>
        <v>0.38948339483394834</v>
      </c>
      <c r="P883" t="str">
        <f t="shared" si="66"/>
        <v>theater</v>
      </c>
      <c r="Q883" t="str">
        <f t="shared" si="67"/>
        <v>plays</v>
      </c>
      <c r="R883" s="10">
        <f t="shared" si="68"/>
        <v>42194.208333333328</v>
      </c>
      <c r="S883" s="10">
        <f t="shared" si="69"/>
        <v>42223.208333333328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65"/>
        <v>3.7</v>
      </c>
      <c r="P884" t="str">
        <f t="shared" si="66"/>
        <v>theater</v>
      </c>
      <c r="Q884" t="str">
        <f t="shared" si="67"/>
        <v>plays</v>
      </c>
      <c r="R884" s="10">
        <f t="shared" si="68"/>
        <v>42025.25</v>
      </c>
      <c r="S884" s="10">
        <f t="shared" si="69"/>
        <v>42029.25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65"/>
        <v>2.3791176470588233</v>
      </c>
      <c r="P885" t="str">
        <f t="shared" si="66"/>
        <v>film &amp; video</v>
      </c>
      <c r="Q885" t="str">
        <f t="shared" si="67"/>
        <v>shorts</v>
      </c>
      <c r="R885" s="10">
        <f t="shared" si="68"/>
        <v>40323.208333333336</v>
      </c>
      <c r="S885" s="10">
        <f t="shared" si="69"/>
        <v>40359.208333333336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65"/>
        <v>0.64036299765807958</v>
      </c>
      <c r="P886" t="str">
        <f t="shared" si="66"/>
        <v>theater</v>
      </c>
      <c r="Q886" t="str">
        <f t="shared" si="67"/>
        <v>plays</v>
      </c>
      <c r="R886" s="10">
        <f t="shared" si="68"/>
        <v>41763.208333333336</v>
      </c>
      <c r="S886" s="10">
        <f t="shared" si="69"/>
        <v>41765.208333333336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65"/>
        <v>1.1827777777777777</v>
      </c>
      <c r="P887" t="str">
        <f t="shared" si="66"/>
        <v>theater</v>
      </c>
      <c r="Q887" t="str">
        <f t="shared" si="67"/>
        <v>plays</v>
      </c>
      <c r="R887" s="10">
        <f t="shared" si="68"/>
        <v>40335.208333333336</v>
      </c>
      <c r="S887" s="10">
        <f t="shared" si="69"/>
        <v>40373.208333333336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65"/>
        <v>0.84824037184594958</v>
      </c>
      <c r="P888" t="str">
        <f t="shared" si="66"/>
        <v>music</v>
      </c>
      <c r="Q888" t="str">
        <f t="shared" si="67"/>
        <v>indie rock</v>
      </c>
      <c r="R888" s="10">
        <f t="shared" si="68"/>
        <v>40416.208333333336</v>
      </c>
      <c r="S888" s="10">
        <f t="shared" si="69"/>
        <v>40434.208333333336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65"/>
        <v>0.29346153846153844</v>
      </c>
      <c r="P889" t="str">
        <f t="shared" si="66"/>
        <v>theater</v>
      </c>
      <c r="Q889" t="str">
        <f t="shared" si="67"/>
        <v>plays</v>
      </c>
      <c r="R889" s="10">
        <f t="shared" si="68"/>
        <v>42202.208333333328</v>
      </c>
      <c r="S889" s="10">
        <f t="shared" si="69"/>
        <v>42249.208333333328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65"/>
        <v>2.0989655172413793</v>
      </c>
      <c r="P890" t="str">
        <f t="shared" si="66"/>
        <v>theater</v>
      </c>
      <c r="Q890" t="str">
        <f t="shared" si="67"/>
        <v>plays</v>
      </c>
      <c r="R890" s="10">
        <f t="shared" si="68"/>
        <v>42836.208333333328</v>
      </c>
      <c r="S890" s="10">
        <f t="shared" si="69"/>
        <v>42855.208333333328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65"/>
        <v>1.697857142857143</v>
      </c>
      <c r="P891" t="str">
        <f t="shared" si="66"/>
        <v>music</v>
      </c>
      <c r="Q891" t="str">
        <f t="shared" si="67"/>
        <v>electric music</v>
      </c>
      <c r="R891" s="10">
        <f t="shared" si="68"/>
        <v>41710.208333333336</v>
      </c>
      <c r="S891" s="10">
        <f t="shared" si="69"/>
        <v>41717.208333333336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65"/>
        <v>1.1595907738095239</v>
      </c>
      <c r="P892" t="str">
        <f t="shared" si="66"/>
        <v>music</v>
      </c>
      <c r="Q892" t="str">
        <f t="shared" si="67"/>
        <v>indie rock</v>
      </c>
      <c r="R892" s="10">
        <f t="shared" si="68"/>
        <v>43640.208333333328</v>
      </c>
      <c r="S892" s="10">
        <f t="shared" si="69"/>
        <v>43641.208333333328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65"/>
        <v>2.5859999999999999</v>
      </c>
      <c r="P893" t="str">
        <f t="shared" si="66"/>
        <v>film &amp; video</v>
      </c>
      <c r="Q893" t="str">
        <f t="shared" si="67"/>
        <v>documentary</v>
      </c>
      <c r="R893" s="10">
        <f t="shared" si="68"/>
        <v>40880.25</v>
      </c>
      <c r="S893" s="10">
        <f t="shared" si="69"/>
        <v>40924.25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65"/>
        <v>2.3058333333333332</v>
      </c>
      <c r="P894" t="str">
        <f t="shared" si="66"/>
        <v>publishing</v>
      </c>
      <c r="Q894" t="str">
        <f t="shared" si="67"/>
        <v>translations</v>
      </c>
      <c r="R894" s="10">
        <f t="shared" si="68"/>
        <v>40319.208333333336</v>
      </c>
      <c r="S894" s="10">
        <f t="shared" si="69"/>
        <v>40360.208333333336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65"/>
        <v>1.2821428571428573</v>
      </c>
      <c r="P895" t="str">
        <f t="shared" si="66"/>
        <v>film &amp; video</v>
      </c>
      <c r="Q895" t="str">
        <f t="shared" si="67"/>
        <v>documentary</v>
      </c>
      <c r="R895" s="10">
        <f t="shared" si="68"/>
        <v>42170.208333333328</v>
      </c>
      <c r="S895" s="10">
        <f t="shared" si="69"/>
        <v>42174.208333333328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65"/>
        <v>1.8870588235294117</v>
      </c>
      <c r="P896" t="str">
        <f t="shared" si="66"/>
        <v>film &amp; video</v>
      </c>
      <c r="Q896" t="str">
        <f t="shared" si="67"/>
        <v>television</v>
      </c>
      <c r="R896" s="10">
        <f t="shared" si="68"/>
        <v>41466.208333333336</v>
      </c>
      <c r="S896" s="10">
        <f t="shared" si="69"/>
        <v>41496.208333333336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65"/>
        <v>6.9511889862327911E-2</v>
      </c>
      <c r="P897" t="str">
        <f t="shared" si="66"/>
        <v>theater</v>
      </c>
      <c r="Q897" t="str">
        <f t="shared" si="67"/>
        <v>plays</v>
      </c>
      <c r="R897" s="10">
        <f t="shared" si="68"/>
        <v>43134.25</v>
      </c>
      <c r="S897" s="10">
        <f t="shared" si="69"/>
        <v>43143.25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65"/>
        <v>7.7443434343434348</v>
      </c>
      <c r="P898" t="str">
        <f t="shared" si="66"/>
        <v>food</v>
      </c>
      <c r="Q898" t="str">
        <f t="shared" si="67"/>
        <v>food trucks</v>
      </c>
      <c r="R898" s="10">
        <f t="shared" si="68"/>
        <v>40738.208333333336</v>
      </c>
      <c r="S898" s="10">
        <f t="shared" si="69"/>
        <v>40741.208333333336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70">E899/D899</f>
        <v>0.27693181818181817</v>
      </c>
      <c r="P899" t="str">
        <f t="shared" ref="P899:P962" si="71">LEFT(N899,FIND("/",N899)-1)</f>
        <v>theater</v>
      </c>
      <c r="Q899" t="str">
        <f t="shared" ref="Q899:Q962" si="72">MID(N899,FIND("/",N899)+1,LEN(N899))</f>
        <v>plays</v>
      </c>
      <c r="R899" s="10">
        <f t="shared" ref="R899:R962" si="73">(((J899/60)/60)/24)+DATE(1970,1,1)</f>
        <v>43583.208333333328</v>
      </c>
      <c r="S899" s="10">
        <f t="shared" ref="S899:S962" si="74">(((K899/60)/60)/24)+DATE(1970,1,1)</f>
        <v>43585.208333333328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70"/>
        <v>0.52479620323841425</v>
      </c>
      <c r="P900" t="str">
        <f t="shared" si="71"/>
        <v>film &amp; video</v>
      </c>
      <c r="Q900" t="str">
        <f t="shared" si="72"/>
        <v>documentary</v>
      </c>
      <c r="R900" s="10">
        <f t="shared" si="73"/>
        <v>43815.25</v>
      </c>
      <c r="S900" s="10">
        <f t="shared" si="74"/>
        <v>43821.25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70"/>
        <v>4.0709677419354842</v>
      </c>
      <c r="P901" t="str">
        <f t="shared" si="71"/>
        <v>music</v>
      </c>
      <c r="Q901" t="str">
        <f t="shared" si="72"/>
        <v>jazz</v>
      </c>
      <c r="R901" s="10">
        <f t="shared" si="73"/>
        <v>41554.208333333336</v>
      </c>
      <c r="S901" s="10">
        <f t="shared" si="74"/>
        <v>41572.208333333336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70"/>
        <v>0.02</v>
      </c>
      <c r="P902" t="str">
        <f t="shared" si="71"/>
        <v>technology</v>
      </c>
      <c r="Q902" t="str">
        <f t="shared" si="72"/>
        <v>web</v>
      </c>
      <c r="R902" s="10">
        <f t="shared" si="73"/>
        <v>41901.208333333336</v>
      </c>
      <c r="S902" s="10">
        <f t="shared" si="74"/>
        <v>41902.208333333336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70"/>
        <v>1.5617857142857143</v>
      </c>
      <c r="P903" t="str">
        <f t="shared" si="71"/>
        <v>music</v>
      </c>
      <c r="Q903" t="str">
        <f t="shared" si="72"/>
        <v>rock</v>
      </c>
      <c r="R903" s="10">
        <f t="shared" si="73"/>
        <v>43298.208333333328</v>
      </c>
      <c r="S903" s="10">
        <f t="shared" si="74"/>
        <v>43331.208333333328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70"/>
        <v>2.5242857142857145</v>
      </c>
      <c r="P904" t="str">
        <f t="shared" si="71"/>
        <v>technology</v>
      </c>
      <c r="Q904" t="str">
        <f t="shared" si="72"/>
        <v>web</v>
      </c>
      <c r="R904" s="10">
        <f t="shared" si="73"/>
        <v>42399.25</v>
      </c>
      <c r="S904" s="10">
        <f t="shared" si="74"/>
        <v>42441.25</v>
      </c>
    </row>
    <row r="905" spans="1:19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70"/>
        <v>1.729268292682927E-2</v>
      </c>
      <c r="P905" t="str">
        <f t="shared" si="71"/>
        <v>publishing</v>
      </c>
      <c r="Q905" t="str">
        <f t="shared" si="72"/>
        <v>nonfiction</v>
      </c>
      <c r="R905" s="10">
        <f t="shared" si="73"/>
        <v>41034.208333333336</v>
      </c>
      <c r="S905" s="10">
        <f t="shared" si="74"/>
        <v>41049.208333333336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70"/>
        <v>0.12230769230769231</v>
      </c>
      <c r="P906" t="str">
        <f t="shared" si="71"/>
        <v>publishing</v>
      </c>
      <c r="Q906" t="str">
        <f t="shared" si="72"/>
        <v>radio &amp; podcasts</v>
      </c>
      <c r="R906" s="10">
        <f t="shared" si="73"/>
        <v>41186.208333333336</v>
      </c>
      <c r="S906" s="10">
        <f t="shared" si="74"/>
        <v>41190.208333333336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70"/>
        <v>1.6398734177215191</v>
      </c>
      <c r="P907" t="str">
        <f t="shared" si="71"/>
        <v>theater</v>
      </c>
      <c r="Q907" t="str">
        <f t="shared" si="72"/>
        <v>plays</v>
      </c>
      <c r="R907" s="10">
        <f t="shared" si="73"/>
        <v>41536.208333333336</v>
      </c>
      <c r="S907" s="10">
        <f t="shared" si="74"/>
        <v>41539.208333333336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70"/>
        <v>1.6298181818181818</v>
      </c>
      <c r="P908" t="str">
        <f t="shared" si="71"/>
        <v>film &amp; video</v>
      </c>
      <c r="Q908" t="str">
        <f t="shared" si="72"/>
        <v>documentary</v>
      </c>
      <c r="R908" s="10">
        <f t="shared" si="73"/>
        <v>42868.208333333328</v>
      </c>
      <c r="S908" s="10">
        <f t="shared" si="74"/>
        <v>42904.208333333328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70"/>
        <v>0.20252747252747252</v>
      </c>
      <c r="P909" t="str">
        <f t="shared" si="71"/>
        <v>theater</v>
      </c>
      <c r="Q909" t="str">
        <f t="shared" si="72"/>
        <v>plays</v>
      </c>
      <c r="R909" s="10">
        <f t="shared" si="73"/>
        <v>40660.208333333336</v>
      </c>
      <c r="S909" s="10">
        <f t="shared" si="74"/>
        <v>40667.208333333336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70"/>
        <v>3.1924083769633507</v>
      </c>
      <c r="P910" t="str">
        <f t="shared" si="71"/>
        <v>games</v>
      </c>
      <c r="Q910" t="str">
        <f t="shared" si="72"/>
        <v>video games</v>
      </c>
      <c r="R910" s="10">
        <f t="shared" si="73"/>
        <v>41031.208333333336</v>
      </c>
      <c r="S910" s="10">
        <f t="shared" si="74"/>
        <v>41042.208333333336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70"/>
        <v>4.7894444444444444</v>
      </c>
      <c r="P911" t="str">
        <f t="shared" si="71"/>
        <v>theater</v>
      </c>
      <c r="Q911" t="str">
        <f t="shared" si="72"/>
        <v>plays</v>
      </c>
      <c r="R911" s="10">
        <f t="shared" si="73"/>
        <v>43255.208333333328</v>
      </c>
      <c r="S911" s="10">
        <f t="shared" si="74"/>
        <v>43282.208333333328</v>
      </c>
    </row>
    <row r="912" spans="1:19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70"/>
        <v>0.19556634304207121</v>
      </c>
      <c r="P912" t="str">
        <f t="shared" si="71"/>
        <v>theater</v>
      </c>
      <c r="Q912" t="str">
        <f t="shared" si="72"/>
        <v>plays</v>
      </c>
      <c r="R912" s="10">
        <f t="shared" si="73"/>
        <v>42026.25</v>
      </c>
      <c r="S912" s="10">
        <f t="shared" si="74"/>
        <v>42027.25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70"/>
        <v>1.9894827586206896</v>
      </c>
      <c r="P913" t="str">
        <f t="shared" si="71"/>
        <v>technology</v>
      </c>
      <c r="Q913" t="str">
        <f t="shared" si="72"/>
        <v>web</v>
      </c>
      <c r="R913" s="10">
        <f t="shared" si="73"/>
        <v>43717.208333333328</v>
      </c>
      <c r="S913" s="10">
        <f t="shared" si="74"/>
        <v>43719.208333333328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70"/>
        <v>7.95</v>
      </c>
      <c r="P914" t="str">
        <f t="shared" si="71"/>
        <v>film &amp; video</v>
      </c>
      <c r="Q914" t="str">
        <f t="shared" si="72"/>
        <v>drama</v>
      </c>
      <c r="R914" s="10">
        <f t="shared" si="73"/>
        <v>41157.208333333336</v>
      </c>
      <c r="S914" s="10">
        <f t="shared" si="74"/>
        <v>41170.208333333336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70"/>
        <v>0.50621082621082625</v>
      </c>
      <c r="P915" t="str">
        <f t="shared" si="71"/>
        <v>film &amp; video</v>
      </c>
      <c r="Q915" t="str">
        <f t="shared" si="72"/>
        <v>drama</v>
      </c>
      <c r="R915" s="10">
        <f t="shared" si="73"/>
        <v>43597.208333333328</v>
      </c>
      <c r="S915" s="10">
        <f t="shared" si="74"/>
        <v>43610.208333333328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70"/>
        <v>0.57437499999999997</v>
      </c>
      <c r="P916" t="str">
        <f t="shared" si="71"/>
        <v>theater</v>
      </c>
      <c r="Q916" t="str">
        <f t="shared" si="72"/>
        <v>plays</v>
      </c>
      <c r="R916" s="10">
        <f t="shared" si="73"/>
        <v>41490.208333333336</v>
      </c>
      <c r="S916" s="10">
        <f t="shared" si="74"/>
        <v>41502.208333333336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70"/>
        <v>1.5562827640984909</v>
      </c>
      <c r="P917" t="str">
        <f t="shared" si="71"/>
        <v>film &amp; video</v>
      </c>
      <c r="Q917" t="str">
        <f t="shared" si="72"/>
        <v>television</v>
      </c>
      <c r="R917" s="10">
        <f t="shared" si="73"/>
        <v>42976.208333333328</v>
      </c>
      <c r="S917" s="10">
        <f t="shared" si="74"/>
        <v>42985.208333333328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70"/>
        <v>0.36297297297297298</v>
      </c>
      <c r="P918" t="str">
        <f t="shared" si="71"/>
        <v>photography</v>
      </c>
      <c r="Q918" t="str">
        <f t="shared" si="72"/>
        <v>photography books</v>
      </c>
      <c r="R918" s="10">
        <f t="shared" si="73"/>
        <v>41991.25</v>
      </c>
      <c r="S918" s="10">
        <f t="shared" si="74"/>
        <v>42000.25</v>
      </c>
    </row>
    <row r="919" spans="1:19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70"/>
        <v>0.58250000000000002</v>
      </c>
      <c r="P919" t="str">
        <f t="shared" si="71"/>
        <v>film &amp; video</v>
      </c>
      <c r="Q919" t="str">
        <f t="shared" si="72"/>
        <v>shorts</v>
      </c>
      <c r="R919" s="10">
        <f t="shared" si="73"/>
        <v>40722.208333333336</v>
      </c>
      <c r="S919" s="10">
        <f t="shared" si="74"/>
        <v>40746.208333333336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70"/>
        <v>2.3739473684210526</v>
      </c>
      <c r="P920" t="str">
        <f t="shared" si="71"/>
        <v>publishing</v>
      </c>
      <c r="Q920" t="str">
        <f t="shared" si="72"/>
        <v>radio &amp; podcasts</v>
      </c>
      <c r="R920" s="10">
        <f t="shared" si="73"/>
        <v>41117.208333333336</v>
      </c>
      <c r="S920" s="10">
        <f t="shared" si="74"/>
        <v>41128.208333333336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70"/>
        <v>0.58750000000000002</v>
      </c>
      <c r="P921" t="str">
        <f t="shared" si="71"/>
        <v>theater</v>
      </c>
      <c r="Q921" t="str">
        <f t="shared" si="72"/>
        <v>plays</v>
      </c>
      <c r="R921" s="10">
        <f t="shared" si="73"/>
        <v>43022.208333333328</v>
      </c>
      <c r="S921" s="10">
        <f t="shared" si="74"/>
        <v>43054.25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70"/>
        <v>1.8256603773584905</v>
      </c>
      <c r="P922" t="str">
        <f t="shared" si="71"/>
        <v>film &amp; video</v>
      </c>
      <c r="Q922" t="str">
        <f t="shared" si="72"/>
        <v>animation</v>
      </c>
      <c r="R922" s="10">
        <f t="shared" si="73"/>
        <v>43503.25</v>
      </c>
      <c r="S922" s="10">
        <f t="shared" si="74"/>
        <v>43523.25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70"/>
        <v>7.5436408977556111E-3</v>
      </c>
      <c r="P923" t="str">
        <f t="shared" si="71"/>
        <v>technology</v>
      </c>
      <c r="Q923" t="str">
        <f t="shared" si="72"/>
        <v>web</v>
      </c>
      <c r="R923" s="10">
        <f t="shared" si="73"/>
        <v>40951.25</v>
      </c>
      <c r="S923" s="10">
        <f t="shared" si="74"/>
        <v>40965.25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70"/>
        <v>1.7595330739299611</v>
      </c>
      <c r="P924" t="str">
        <f t="shared" si="71"/>
        <v>music</v>
      </c>
      <c r="Q924" t="str">
        <f t="shared" si="72"/>
        <v>world music</v>
      </c>
      <c r="R924" s="10">
        <f t="shared" si="73"/>
        <v>43443.25</v>
      </c>
      <c r="S924" s="10">
        <f t="shared" si="74"/>
        <v>43452.25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70"/>
        <v>2.3788235294117648</v>
      </c>
      <c r="P925" t="str">
        <f t="shared" si="71"/>
        <v>theater</v>
      </c>
      <c r="Q925" t="str">
        <f t="shared" si="72"/>
        <v>plays</v>
      </c>
      <c r="R925" s="10">
        <f t="shared" si="73"/>
        <v>40373.208333333336</v>
      </c>
      <c r="S925" s="10">
        <f t="shared" si="74"/>
        <v>40374.208333333336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70"/>
        <v>4.8805076142131982</v>
      </c>
      <c r="P926" t="str">
        <f t="shared" si="71"/>
        <v>theater</v>
      </c>
      <c r="Q926" t="str">
        <f t="shared" si="72"/>
        <v>plays</v>
      </c>
      <c r="R926" s="10">
        <f t="shared" si="73"/>
        <v>43769.208333333328</v>
      </c>
      <c r="S926" s="10">
        <f t="shared" si="74"/>
        <v>43780.25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70"/>
        <v>2.2406666666666668</v>
      </c>
      <c r="P927" t="str">
        <f t="shared" si="71"/>
        <v>theater</v>
      </c>
      <c r="Q927" t="str">
        <f t="shared" si="72"/>
        <v>plays</v>
      </c>
      <c r="R927" s="10">
        <f t="shared" si="73"/>
        <v>43000.208333333328</v>
      </c>
      <c r="S927" s="10">
        <f t="shared" si="74"/>
        <v>43012.208333333328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70"/>
        <v>0.18126436781609195</v>
      </c>
      <c r="P928" t="str">
        <f t="shared" si="71"/>
        <v>food</v>
      </c>
      <c r="Q928" t="str">
        <f t="shared" si="72"/>
        <v>food trucks</v>
      </c>
      <c r="R928" s="10">
        <f t="shared" si="73"/>
        <v>42502.208333333328</v>
      </c>
      <c r="S928" s="10">
        <f t="shared" si="74"/>
        <v>42506.208333333328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70"/>
        <v>0.45847222222222223</v>
      </c>
      <c r="P929" t="str">
        <f t="shared" si="71"/>
        <v>theater</v>
      </c>
      <c r="Q929" t="str">
        <f t="shared" si="72"/>
        <v>plays</v>
      </c>
      <c r="R929" s="10">
        <f t="shared" si="73"/>
        <v>41102.208333333336</v>
      </c>
      <c r="S929" s="10">
        <f t="shared" si="74"/>
        <v>41131.208333333336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70"/>
        <v>1.1731541218637993</v>
      </c>
      <c r="P930" t="str">
        <f t="shared" si="71"/>
        <v>technology</v>
      </c>
      <c r="Q930" t="str">
        <f t="shared" si="72"/>
        <v>web</v>
      </c>
      <c r="R930" s="10">
        <f t="shared" si="73"/>
        <v>41637.25</v>
      </c>
      <c r="S930" s="10">
        <f t="shared" si="74"/>
        <v>41646.25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70"/>
        <v>2.173090909090909</v>
      </c>
      <c r="P931" t="str">
        <f t="shared" si="71"/>
        <v>theater</v>
      </c>
      <c r="Q931" t="str">
        <f t="shared" si="72"/>
        <v>plays</v>
      </c>
      <c r="R931" s="10">
        <f t="shared" si="73"/>
        <v>42858.208333333328</v>
      </c>
      <c r="S931" s="10">
        <f t="shared" si="74"/>
        <v>42872.208333333328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70"/>
        <v>1.1228571428571428</v>
      </c>
      <c r="P932" t="str">
        <f t="shared" si="71"/>
        <v>theater</v>
      </c>
      <c r="Q932" t="str">
        <f t="shared" si="72"/>
        <v>plays</v>
      </c>
      <c r="R932" s="10">
        <f t="shared" si="73"/>
        <v>42060.25</v>
      </c>
      <c r="S932" s="10">
        <f t="shared" si="74"/>
        <v>42067.25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70"/>
        <v>0.72518987341772156</v>
      </c>
      <c r="P933" t="str">
        <f t="shared" si="71"/>
        <v>theater</v>
      </c>
      <c r="Q933" t="str">
        <f t="shared" si="72"/>
        <v>plays</v>
      </c>
      <c r="R933" s="10">
        <f t="shared" si="73"/>
        <v>41818.208333333336</v>
      </c>
      <c r="S933" s="10">
        <f t="shared" si="74"/>
        <v>41820.208333333336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70"/>
        <v>2.1230434782608696</v>
      </c>
      <c r="P934" t="str">
        <f t="shared" si="71"/>
        <v>music</v>
      </c>
      <c r="Q934" t="str">
        <f t="shared" si="72"/>
        <v>rock</v>
      </c>
      <c r="R934" s="10">
        <f t="shared" si="73"/>
        <v>41709.208333333336</v>
      </c>
      <c r="S934" s="10">
        <f t="shared" si="74"/>
        <v>41712.208333333336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70"/>
        <v>2.3974657534246577</v>
      </c>
      <c r="P935" t="str">
        <f t="shared" si="71"/>
        <v>theater</v>
      </c>
      <c r="Q935" t="str">
        <f t="shared" si="72"/>
        <v>plays</v>
      </c>
      <c r="R935" s="10">
        <f t="shared" si="73"/>
        <v>41372.208333333336</v>
      </c>
      <c r="S935" s="10">
        <f t="shared" si="74"/>
        <v>41385.208333333336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70"/>
        <v>1.8193548387096774</v>
      </c>
      <c r="P936" t="str">
        <f t="shared" si="71"/>
        <v>theater</v>
      </c>
      <c r="Q936" t="str">
        <f t="shared" si="72"/>
        <v>plays</v>
      </c>
      <c r="R936" s="10">
        <f t="shared" si="73"/>
        <v>42422.25</v>
      </c>
      <c r="S936" s="10">
        <f t="shared" si="74"/>
        <v>42428.25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70"/>
        <v>1.6413114754098361</v>
      </c>
      <c r="P937" t="str">
        <f t="shared" si="71"/>
        <v>theater</v>
      </c>
      <c r="Q937" t="str">
        <f t="shared" si="72"/>
        <v>plays</v>
      </c>
      <c r="R937" s="10">
        <f t="shared" si="73"/>
        <v>42209.208333333328</v>
      </c>
      <c r="S937" s="10">
        <f t="shared" si="74"/>
        <v>42216.208333333328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70"/>
        <v>1.6375968992248063E-2</v>
      </c>
      <c r="P938" t="str">
        <f t="shared" si="71"/>
        <v>theater</v>
      </c>
      <c r="Q938" t="str">
        <f t="shared" si="72"/>
        <v>plays</v>
      </c>
      <c r="R938" s="10">
        <f t="shared" si="73"/>
        <v>43668.208333333328</v>
      </c>
      <c r="S938" s="10">
        <f t="shared" si="74"/>
        <v>43671.208333333328</v>
      </c>
    </row>
    <row r="939" spans="1:19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70"/>
        <v>0.49643859649122807</v>
      </c>
      <c r="P939" t="str">
        <f t="shared" si="71"/>
        <v>film &amp; video</v>
      </c>
      <c r="Q939" t="str">
        <f t="shared" si="72"/>
        <v>documentary</v>
      </c>
      <c r="R939" s="10">
        <f t="shared" si="73"/>
        <v>42334.25</v>
      </c>
      <c r="S939" s="10">
        <f t="shared" si="74"/>
        <v>42343.25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70"/>
        <v>1.0970652173913042</v>
      </c>
      <c r="P940" t="str">
        <f t="shared" si="71"/>
        <v>publishing</v>
      </c>
      <c r="Q940" t="str">
        <f t="shared" si="72"/>
        <v>fiction</v>
      </c>
      <c r="R940" s="10">
        <f t="shared" si="73"/>
        <v>43263.208333333328</v>
      </c>
      <c r="S940" s="10">
        <f t="shared" si="74"/>
        <v>43299.208333333328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70"/>
        <v>0.49217948717948717</v>
      </c>
      <c r="P941" t="str">
        <f t="shared" si="71"/>
        <v>games</v>
      </c>
      <c r="Q941" t="str">
        <f t="shared" si="72"/>
        <v>video games</v>
      </c>
      <c r="R941" s="10">
        <f t="shared" si="73"/>
        <v>40670.208333333336</v>
      </c>
      <c r="S941" s="10">
        <f t="shared" si="74"/>
        <v>40687.208333333336</v>
      </c>
    </row>
    <row r="942" spans="1:19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70"/>
        <v>0.62232323232323228</v>
      </c>
      <c r="P942" t="str">
        <f t="shared" si="71"/>
        <v>technology</v>
      </c>
      <c r="Q942" t="str">
        <f t="shared" si="72"/>
        <v>web</v>
      </c>
      <c r="R942" s="10">
        <f t="shared" si="73"/>
        <v>41244.25</v>
      </c>
      <c r="S942" s="10">
        <f t="shared" si="74"/>
        <v>41266.25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70"/>
        <v>0.1305813953488372</v>
      </c>
      <c r="P943" t="str">
        <f t="shared" si="71"/>
        <v>theater</v>
      </c>
      <c r="Q943" t="str">
        <f t="shared" si="72"/>
        <v>plays</v>
      </c>
      <c r="R943" s="10">
        <f t="shared" si="73"/>
        <v>40552.25</v>
      </c>
      <c r="S943" s="10">
        <f t="shared" si="74"/>
        <v>40587.25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70"/>
        <v>0.64635416666666667</v>
      </c>
      <c r="P944" t="str">
        <f t="shared" si="71"/>
        <v>theater</v>
      </c>
      <c r="Q944" t="str">
        <f t="shared" si="72"/>
        <v>plays</v>
      </c>
      <c r="R944" s="10">
        <f t="shared" si="73"/>
        <v>40568.25</v>
      </c>
      <c r="S944" s="10">
        <f t="shared" si="74"/>
        <v>40571.25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70"/>
        <v>1.5958666666666668</v>
      </c>
      <c r="P945" t="str">
        <f t="shared" si="71"/>
        <v>food</v>
      </c>
      <c r="Q945" t="str">
        <f t="shared" si="72"/>
        <v>food trucks</v>
      </c>
      <c r="R945" s="10">
        <f t="shared" si="73"/>
        <v>41906.208333333336</v>
      </c>
      <c r="S945" s="10">
        <f t="shared" si="74"/>
        <v>41941.208333333336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70"/>
        <v>0.81420000000000003</v>
      </c>
      <c r="P946" t="str">
        <f t="shared" si="71"/>
        <v>photography</v>
      </c>
      <c r="Q946" t="str">
        <f t="shared" si="72"/>
        <v>photography books</v>
      </c>
      <c r="R946" s="10">
        <f t="shared" si="73"/>
        <v>42776.25</v>
      </c>
      <c r="S946" s="10">
        <f t="shared" si="74"/>
        <v>42795.25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70"/>
        <v>0.32444767441860467</v>
      </c>
      <c r="P947" t="str">
        <f t="shared" si="71"/>
        <v>photography</v>
      </c>
      <c r="Q947" t="str">
        <f t="shared" si="72"/>
        <v>photography books</v>
      </c>
      <c r="R947" s="10">
        <f t="shared" si="73"/>
        <v>41004.208333333336</v>
      </c>
      <c r="S947" s="10">
        <f t="shared" si="74"/>
        <v>41019.208333333336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70"/>
        <v>9.9141184124918666E-2</v>
      </c>
      <c r="P948" t="str">
        <f t="shared" si="71"/>
        <v>theater</v>
      </c>
      <c r="Q948" t="str">
        <f t="shared" si="72"/>
        <v>plays</v>
      </c>
      <c r="R948" s="10">
        <f t="shared" si="73"/>
        <v>40710.208333333336</v>
      </c>
      <c r="S948" s="10">
        <f t="shared" si="74"/>
        <v>40712.208333333336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70"/>
        <v>0.26694444444444443</v>
      </c>
      <c r="P949" t="str">
        <f t="shared" si="71"/>
        <v>theater</v>
      </c>
      <c r="Q949" t="str">
        <f t="shared" si="72"/>
        <v>plays</v>
      </c>
      <c r="R949" s="10">
        <f t="shared" si="73"/>
        <v>41908.208333333336</v>
      </c>
      <c r="S949" s="10">
        <f t="shared" si="74"/>
        <v>41915.208333333336</v>
      </c>
    </row>
    <row r="950" spans="1:19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70"/>
        <v>0.62957446808510642</v>
      </c>
      <c r="P950" t="str">
        <f t="shared" si="71"/>
        <v>film &amp; video</v>
      </c>
      <c r="Q950" t="str">
        <f t="shared" si="72"/>
        <v>documentary</v>
      </c>
      <c r="R950" s="10">
        <f t="shared" si="73"/>
        <v>41985.25</v>
      </c>
      <c r="S950" s="10">
        <f t="shared" si="74"/>
        <v>41995.25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70"/>
        <v>1.6135593220338984</v>
      </c>
      <c r="P951" t="str">
        <f t="shared" si="71"/>
        <v>technology</v>
      </c>
      <c r="Q951" t="str">
        <f t="shared" si="72"/>
        <v>web</v>
      </c>
      <c r="R951" s="10">
        <f t="shared" si="73"/>
        <v>42112.208333333328</v>
      </c>
      <c r="S951" s="10">
        <f t="shared" si="74"/>
        <v>42131.208333333328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70"/>
        <v>0.05</v>
      </c>
      <c r="P952" t="str">
        <f t="shared" si="71"/>
        <v>theater</v>
      </c>
      <c r="Q952" t="str">
        <f t="shared" si="72"/>
        <v>plays</v>
      </c>
      <c r="R952" s="10">
        <f t="shared" si="73"/>
        <v>43571.208333333328</v>
      </c>
      <c r="S952" s="10">
        <f t="shared" si="74"/>
        <v>43576.208333333328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70"/>
        <v>10.969379310344827</v>
      </c>
      <c r="P953" t="str">
        <f t="shared" si="71"/>
        <v>music</v>
      </c>
      <c r="Q953" t="str">
        <f t="shared" si="72"/>
        <v>rock</v>
      </c>
      <c r="R953" s="10">
        <f t="shared" si="73"/>
        <v>42730.25</v>
      </c>
      <c r="S953" s="10">
        <f t="shared" si="74"/>
        <v>42731.25</v>
      </c>
    </row>
    <row r="954" spans="1:19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70"/>
        <v>0.70094158075601376</v>
      </c>
      <c r="P954" t="str">
        <f t="shared" si="71"/>
        <v>film &amp; video</v>
      </c>
      <c r="Q954" t="str">
        <f t="shared" si="72"/>
        <v>documentary</v>
      </c>
      <c r="R954" s="10">
        <f t="shared" si="73"/>
        <v>42591.208333333328</v>
      </c>
      <c r="S954" s="10">
        <f t="shared" si="74"/>
        <v>42605.208333333328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70"/>
        <v>0.6</v>
      </c>
      <c r="P955" t="str">
        <f t="shared" si="71"/>
        <v>film &amp; video</v>
      </c>
      <c r="Q955" t="str">
        <f t="shared" si="72"/>
        <v>science fiction</v>
      </c>
      <c r="R955" s="10">
        <f t="shared" si="73"/>
        <v>42358.25</v>
      </c>
      <c r="S955" s="10">
        <f t="shared" si="74"/>
        <v>42394.25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70"/>
        <v>3.6709859154929578</v>
      </c>
      <c r="P956" t="str">
        <f t="shared" si="71"/>
        <v>technology</v>
      </c>
      <c r="Q956" t="str">
        <f t="shared" si="72"/>
        <v>web</v>
      </c>
      <c r="R956" s="10">
        <f t="shared" si="73"/>
        <v>41174.208333333336</v>
      </c>
      <c r="S956" s="10">
        <f t="shared" si="74"/>
        <v>41198.208333333336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70"/>
        <v>11.09</v>
      </c>
      <c r="P957" t="str">
        <f t="shared" si="71"/>
        <v>theater</v>
      </c>
      <c r="Q957" t="str">
        <f t="shared" si="72"/>
        <v>plays</v>
      </c>
      <c r="R957" s="10">
        <f t="shared" si="73"/>
        <v>41238.25</v>
      </c>
      <c r="S957" s="10">
        <f t="shared" si="74"/>
        <v>41240.25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70"/>
        <v>0.19028784648187633</v>
      </c>
      <c r="P958" t="str">
        <f t="shared" si="71"/>
        <v>film &amp; video</v>
      </c>
      <c r="Q958" t="str">
        <f t="shared" si="72"/>
        <v>science fiction</v>
      </c>
      <c r="R958" s="10">
        <f t="shared" si="73"/>
        <v>42360.25</v>
      </c>
      <c r="S958" s="10">
        <f t="shared" si="74"/>
        <v>42364.25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70"/>
        <v>1.2687755102040816</v>
      </c>
      <c r="P959" t="str">
        <f t="shared" si="71"/>
        <v>theater</v>
      </c>
      <c r="Q959" t="str">
        <f t="shared" si="72"/>
        <v>plays</v>
      </c>
      <c r="R959" s="10">
        <f t="shared" si="73"/>
        <v>40955.25</v>
      </c>
      <c r="S959" s="10">
        <f t="shared" si="74"/>
        <v>40958.25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70"/>
        <v>7.3463636363636367</v>
      </c>
      <c r="P960" t="str">
        <f t="shared" si="71"/>
        <v>film &amp; video</v>
      </c>
      <c r="Q960" t="str">
        <f t="shared" si="72"/>
        <v>animation</v>
      </c>
      <c r="R960" s="10">
        <f t="shared" si="73"/>
        <v>40350.208333333336</v>
      </c>
      <c r="S960" s="10">
        <f t="shared" si="74"/>
        <v>40372.208333333336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70"/>
        <v>4.5731034482758622E-2</v>
      </c>
      <c r="P961" t="str">
        <f t="shared" si="71"/>
        <v>publishing</v>
      </c>
      <c r="Q961" t="str">
        <f t="shared" si="72"/>
        <v>translations</v>
      </c>
      <c r="R961" s="10">
        <f t="shared" si="73"/>
        <v>40357.208333333336</v>
      </c>
      <c r="S961" s="10">
        <f t="shared" si="74"/>
        <v>40385.208333333336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70"/>
        <v>0.85054545454545449</v>
      </c>
      <c r="P962" t="str">
        <f t="shared" si="71"/>
        <v>technology</v>
      </c>
      <c r="Q962" t="str">
        <f t="shared" si="72"/>
        <v>web</v>
      </c>
      <c r="R962" s="10">
        <f t="shared" si="73"/>
        <v>42408.25</v>
      </c>
      <c r="S962" s="10">
        <f t="shared" si="74"/>
        <v>42445.208333333328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75">E963/D963</f>
        <v>1.1929824561403508</v>
      </c>
      <c r="P963" t="str">
        <f t="shared" ref="P963:P1001" si="76">LEFT(N963,FIND("/",N963)-1)</f>
        <v>publishing</v>
      </c>
      <c r="Q963" t="str">
        <f t="shared" ref="Q963:Q1001" si="77">MID(N963,FIND("/",N963)+1,LEN(N963))</f>
        <v>translations</v>
      </c>
      <c r="R963" s="10">
        <f t="shared" ref="R963:R1001" si="78">(((J963/60)/60)/24)+DATE(1970,1,1)</f>
        <v>40591.25</v>
      </c>
      <c r="S963" s="10">
        <f t="shared" ref="S963:S1001" si="79">(((K963/60)/60)/24)+DATE(1970,1,1)</f>
        <v>40595.25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75"/>
        <v>2.9602777777777778</v>
      </c>
      <c r="P964" t="str">
        <f t="shared" si="76"/>
        <v>food</v>
      </c>
      <c r="Q964" t="str">
        <f t="shared" si="77"/>
        <v>food trucks</v>
      </c>
      <c r="R964" s="10">
        <f t="shared" si="78"/>
        <v>41592.25</v>
      </c>
      <c r="S964" s="10">
        <f t="shared" si="79"/>
        <v>41613.25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75"/>
        <v>0.84694915254237291</v>
      </c>
      <c r="P965" t="str">
        <f t="shared" si="76"/>
        <v>photography</v>
      </c>
      <c r="Q965" t="str">
        <f t="shared" si="77"/>
        <v>photography books</v>
      </c>
      <c r="R965" s="10">
        <f t="shared" si="78"/>
        <v>40607.25</v>
      </c>
      <c r="S965" s="10">
        <f t="shared" si="79"/>
        <v>40613.25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75"/>
        <v>3.5578378378378379</v>
      </c>
      <c r="P966" t="str">
        <f t="shared" si="76"/>
        <v>theater</v>
      </c>
      <c r="Q966" t="str">
        <f t="shared" si="77"/>
        <v>plays</v>
      </c>
      <c r="R966" s="10">
        <f t="shared" si="78"/>
        <v>42135.208333333328</v>
      </c>
      <c r="S966" s="10">
        <f t="shared" si="79"/>
        <v>42140.208333333328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75"/>
        <v>3.8640909090909092</v>
      </c>
      <c r="P967" t="str">
        <f t="shared" si="76"/>
        <v>music</v>
      </c>
      <c r="Q967" t="str">
        <f t="shared" si="77"/>
        <v>rock</v>
      </c>
      <c r="R967" s="10">
        <f t="shared" si="78"/>
        <v>40203.25</v>
      </c>
      <c r="S967" s="10">
        <f t="shared" si="79"/>
        <v>40243.25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75"/>
        <v>7.9223529411764702</v>
      </c>
      <c r="P968" t="str">
        <f t="shared" si="76"/>
        <v>theater</v>
      </c>
      <c r="Q968" t="str">
        <f t="shared" si="77"/>
        <v>plays</v>
      </c>
      <c r="R968" s="10">
        <f t="shared" si="78"/>
        <v>42901.208333333328</v>
      </c>
      <c r="S968" s="10">
        <f t="shared" si="79"/>
        <v>42903.208333333328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75"/>
        <v>1.3703393665158372</v>
      </c>
      <c r="P969" t="str">
        <f t="shared" si="76"/>
        <v>music</v>
      </c>
      <c r="Q969" t="str">
        <f t="shared" si="77"/>
        <v>world music</v>
      </c>
      <c r="R969" s="10">
        <f t="shared" si="78"/>
        <v>41005.208333333336</v>
      </c>
      <c r="S969" s="10">
        <f t="shared" si="79"/>
        <v>41042.208333333336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75"/>
        <v>3.3820833333333336</v>
      </c>
      <c r="P970" t="str">
        <f t="shared" si="76"/>
        <v>food</v>
      </c>
      <c r="Q970" t="str">
        <f t="shared" si="77"/>
        <v>food trucks</v>
      </c>
      <c r="R970" s="10">
        <f t="shared" si="78"/>
        <v>40544.25</v>
      </c>
      <c r="S970" s="10">
        <f t="shared" si="79"/>
        <v>40559.25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75"/>
        <v>1.0822784810126582</v>
      </c>
      <c r="P971" t="str">
        <f t="shared" si="76"/>
        <v>theater</v>
      </c>
      <c r="Q971" t="str">
        <f t="shared" si="77"/>
        <v>plays</v>
      </c>
      <c r="R971" s="10">
        <f t="shared" si="78"/>
        <v>43821.25</v>
      </c>
      <c r="S971" s="10">
        <f t="shared" si="79"/>
        <v>43828.25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75"/>
        <v>0.60757639620653314</v>
      </c>
      <c r="P972" t="str">
        <f t="shared" si="76"/>
        <v>theater</v>
      </c>
      <c r="Q972" t="str">
        <f t="shared" si="77"/>
        <v>plays</v>
      </c>
      <c r="R972" s="10">
        <f t="shared" si="78"/>
        <v>40672.208333333336</v>
      </c>
      <c r="S972" s="10">
        <f t="shared" si="79"/>
        <v>40673.208333333336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75"/>
        <v>0.27725490196078434</v>
      </c>
      <c r="P973" t="str">
        <f t="shared" si="76"/>
        <v>film &amp; video</v>
      </c>
      <c r="Q973" t="str">
        <f t="shared" si="77"/>
        <v>television</v>
      </c>
      <c r="R973" s="10">
        <f t="shared" si="78"/>
        <v>41555.208333333336</v>
      </c>
      <c r="S973" s="10">
        <f t="shared" si="79"/>
        <v>41561.208333333336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75"/>
        <v>2.283934426229508</v>
      </c>
      <c r="P974" t="str">
        <f t="shared" si="76"/>
        <v>technology</v>
      </c>
      <c r="Q974" t="str">
        <f t="shared" si="77"/>
        <v>web</v>
      </c>
      <c r="R974" s="10">
        <f t="shared" si="78"/>
        <v>41792.208333333336</v>
      </c>
      <c r="S974" s="10">
        <f t="shared" si="79"/>
        <v>41801.208333333336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75"/>
        <v>0.21615194054500414</v>
      </c>
      <c r="P975" t="str">
        <f t="shared" si="76"/>
        <v>theater</v>
      </c>
      <c r="Q975" t="str">
        <f t="shared" si="77"/>
        <v>plays</v>
      </c>
      <c r="R975" s="10">
        <f t="shared" si="78"/>
        <v>40522.25</v>
      </c>
      <c r="S975" s="10">
        <f t="shared" si="79"/>
        <v>40524.25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75"/>
        <v>3.73875</v>
      </c>
      <c r="P976" t="str">
        <f t="shared" si="76"/>
        <v>music</v>
      </c>
      <c r="Q976" t="str">
        <f t="shared" si="77"/>
        <v>indie rock</v>
      </c>
      <c r="R976" s="10">
        <f t="shared" si="78"/>
        <v>41412.208333333336</v>
      </c>
      <c r="S976" s="10">
        <f t="shared" si="79"/>
        <v>41413.208333333336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75"/>
        <v>1.5492592592592593</v>
      </c>
      <c r="P977" t="str">
        <f t="shared" si="76"/>
        <v>theater</v>
      </c>
      <c r="Q977" t="str">
        <f t="shared" si="77"/>
        <v>plays</v>
      </c>
      <c r="R977" s="10">
        <f t="shared" si="78"/>
        <v>42337.25</v>
      </c>
      <c r="S977" s="10">
        <f t="shared" si="79"/>
        <v>42376.25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75"/>
        <v>3.2214999999999998</v>
      </c>
      <c r="P978" t="str">
        <f t="shared" si="76"/>
        <v>theater</v>
      </c>
      <c r="Q978" t="str">
        <f t="shared" si="77"/>
        <v>plays</v>
      </c>
      <c r="R978" s="10">
        <f t="shared" si="78"/>
        <v>40571.25</v>
      </c>
      <c r="S978" s="10">
        <f t="shared" si="79"/>
        <v>40577.25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75"/>
        <v>0.73957142857142855</v>
      </c>
      <c r="P979" t="str">
        <f t="shared" si="76"/>
        <v>food</v>
      </c>
      <c r="Q979" t="str">
        <f t="shared" si="77"/>
        <v>food trucks</v>
      </c>
      <c r="R979" s="10">
        <f t="shared" si="78"/>
        <v>43138.25</v>
      </c>
      <c r="S979" s="10">
        <f t="shared" si="79"/>
        <v>43170.25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75"/>
        <v>8.641</v>
      </c>
      <c r="P980" t="str">
        <f t="shared" si="76"/>
        <v>games</v>
      </c>
      <c r="Q980" t="str">
        <f t="shared" si="77"/>
        <v>video games</v>
      </c>
      <c r="R980" s="10">
        <f t="shared" si="78"/>
        <v>42686.25</v>
      </c>
      <c r="S980" s="10">
        <f t="shared" si="79"/>
        <v>42708.25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75"/>
        <v>1.432624584717608</v>
      </c>
      <c r="P981" t="str">
        <f t="shared" si="76"/>
        <v>theater</v>
      </c>
      <c r="Q981" t="str">
        <f t="shared" si="77"/>
        <v>plays</v>
      </c>
      <c r="R981" s="10">
        <f t="shared" si="78"/>
        <v>42078.208333333328</v>
      </c>
      <c r="S981" s="10">
        <f t="shared" si="79"/>
        <v>42084.208333333328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75"/>
        <v>0.40281762295081969</v>
      </c>
      <c r="P982" t="str">
        <f t="shared" si="76"/>
        <v>publishing</v>
      </c>
      <c r="Q982" t="str">
        <f t="shared" si="77"/>
        <v>nonfiction</v>
      </c>
      <c r="R982" s="10">
        <f t="shared" si="78"/>
        <v>42307.208333333328</v>
      </c>
      <c r="S982" s="10">
        <f t="shared" si="79"/>
        <v>42312.25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75"/>
        <v>1.7822388059701493</v>
      </c>
      <c r="P983" t="str">
        <f t="shared" si="76"/>
        <v>technology</v>
      </c>
      <c r="Q983" t="str">
        <f t="shared" si="77"/>
        <v>web</v>
      </c>
      <c r="R983" s="10">
        <f t="shared" si="78"/>
        <v>43094.25</v>
      </c>
      <c r="S983" s="10">
        <f t="shared" si="79"/>
        <v>43127.25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75"/>
        <v>0.84930555555555554</v>
      </c>
      <c r="P984" t="str">
        <f t="shared" si="76"/>
        <v>film &amp; video</v>
      </c>
      <c r="Q984" t="str">
        <f t="shared" si="77"/>
        <v>documentary</v>
      </c>
      <c r="R984" s="10">
        <f t="shared" si="78"/>
        <v>40743.208333333336</v>
      </c>
      <c r="S984" s="10">
        <f t="shared" si="79"/>
        <v>40745.208333333336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75"/>
        <v>1.4593648334624323</v>
      </c>
      <c r="P985" t="str">
        <f t="shared" si="76"/>
        <v>film &amp; video</v>
      </c>
      <c r="Q985" t="str">
        <f t="shared" si="77"/>
        <v>documentary</v>
      </c>
      <c r="R985" s="10">
        <f t="shared" si="78"/>
        <v>43681.208333333328</v>
      </c>
      <c r="S985" s="10">
        <f t="shared" si="79"/>
        <v>43696.208333333328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75"/>
        <v>1.5246153846153847</v>
      </c>
      <c r="P986" t="str">
        <f t="shared" si="76"/>
        <v>theater</v>
      </c>
      <c r="Q986" t="str">
        <f t="shared" si="77"/>
        <v>plays</v>
      </c>
      <c r="R986" s="10">
        <f t="shared" si="78"/>
        <v>43716.208333333328</v>
      </c>
      <c r="S986" s="10">
        <f t="shared" si="79"/>
        <v>43742.208333333328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75"/>
        <v>0.67129542790152408</v>
      </c>
      <c r="P987" t="str">
        <f t="shared" si="76"/>
        <v>music</v>
      </c>
      <c r="Q987" t="str">
        <f t="shared" si="77"/>
        <v>rock</v>
      </c>
      <c r="R987" s="10">
        <f t="shared" si="78"/>
        <v>41614.25</v>
      </c>
      <c r="S987" s="10">
        <f t="shared" si="79"/>
        <v>41640.25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75"/>
        <v>0.40307692307692305</v>
      </c>
      <c r="P988" t="str">
        <f t="shared" si="76"/>
        <v>music</v>
      </c>
      <c r="Q988" t="str">
        <f t="shared" si="77"/>
        <v>rock</v>
      </c>
      <c r="R988" s="10">
        <f t="shared" si="78"/>
        <v>40638.208333333336</v>
      </c>
      <c r="S988" s="10">
        <f t="shared" si="79"/>
        <v>40652.208333333336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75"/>
        <v>2.1679032258064517</v>
      </c>
      <c r="P989" t="str">
        <f t="shared" si="76"/>
        <v>film &amp; video</v>
      </c>
      <c r="Q989" t="str">
        <f t="shared" si="77"/>
        <v>documentary</v>
      </c>
      <c r="R989" s="10">
        <f t="shared" si="78"/>
        <v>42852.208333333328</v>
      </c>
      <c r="S989" s="10">
        <f t="shared" si="79"/>
        <v>42866.208333333328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75"/>
        <v>0.52117021276595743</v>
      </c>
      <c r="P990" t="str">
        <f t="shared" si="76"/>
        <v>publishing</v>
      </c>
      <c r="Q990" t="str">
        <f t="shared" si="77"/>
        <v>radio &amp; podcasts</v>
      </c>
      <c r="R990" s="10">
        <f t="shared" si="78"/>
        <v>42686.25</v>
      </c>
      <c r="S990" s="10">
        <f t="shared" si="79"/>
        <v>42707.25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75"/>
        <v>4.9958333333333336</v>
      </c>
      <c r="P991" t="str">
        <f t="shared" si="76"/>
        <v>publishing</v>
      </c>
      <c r="Q991" t="str">
        <f t="shared" si="77"/>
        <v>translations</v>
      </c>
      <c r="R991" s="10">
        <f t="shared" si="78"/>
        <v>43571.208333333328</v>
      </c>
      <c r="S991" s="10">
        <f t="shared" si="79"/>
        <v>43576.208333333328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75"/>
        <v>0.87679487179487181</v>
      </c>
      <c r="P992" t="str">
        <f t="shared" si="76"/>
        <v>film &amp; video</v>
      </c>
      <c r="Q992" t="str">
        <f t="shared" si="77"/>
        <v>drama</v>
      </c>
      <c r="R992" s="10">
        <f t="shared" si="78"/>
        <v>42432.25</v>
      </c>
      <c r="S992" s="10">
        <f t="shared" si="79"/>
        <v>42454.208333333328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75"/>
        <v>1.131734693877551</v>
      </c>
      <c r="P993" t="str">
        <f t="shared" si="76"/>
        <v>music</v>
      </c>
      <c r="Q993" t="str">
        <f t="shared" si="77"/>
        <v>rock</v>
      </c>
      <c r="R993" s="10">
        <f t="shared" si="78"/>
        <v>41907.208333333336</v>
      </c>
      <c r="S993" s="10">
        <f t="shared" si="79"/>
        <v>41911.208333333336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75"/>
        <v>4.2654838709677421</v>
      </c>
      <c r="P994" t="str">
        <f t="shared" si="76"/>
        <v>film &amp; video</v>
      </c>
      <c r="Q994" t="str">
        <f t="shared" si="77"/>
        <v>drama</v>
      </c>
      <c r="R994" s="10">
        <f t="shared" si="78"/>
        <v>43227.208333333328</v>
      </c>
      <c r="S994" s="10">
        <f t="shared" si="79"/>
        <v>43241.208333333328</v>
      </c>
    </row>
    <row r="995" spans="1:19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75"/>
        <v>0.77632653061224488</v>
      </c>
      <c r="P995" t="str">
        <f t="shared" si="76"/>
        <v>photography</v>
      </c>
      <c r="Q995" t="str">
        <f t="shared" si="77"/>
        <v>photography books</v>
      </c>
      <c r="R995" s="10">
        <f t="shared" si="78"/>
        <v>42362.25</v>
      </c>
      <c r="S995" s="10">
        <f t="shared" si="79"/>
        <v>42379.25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75"/>
        <v>0.52496810772501767</v>
      </c>
      <c r="P996" t="str">
        <f t="shared" si="76"/>
        <v>publishing</v>
      </c>
      <c r="Q996" t="str">
        <f t="shared" si="77"/>
        <v>translations</v>
      </c>
      <c r="R996" s="10">
        <f t="shared" si="78"/>
        <v>41929.208333333336</v>
      </c>
      <c r="S996" s="10">
        <f t="shared" si="79"/>
        <v>41935.208333333336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75"/>
        <v>1.5746762589928058</v>
      </c>
      <c r="P997" t="str">
        <f t="shared" si="76"/>
        <v>food</v>
      </c>
      <c r="Q997" t="str">
        <f t="shared" si="77"/>
        <v>food trucks</v>
      </c>
      <c r="R997" s="10">
        <f t="shared" si="78"/>
        <v>43408.208333333328</v>
      </c>
      <c r="S997" s="10">
        <f t="shared" si="79"/>
        <v>43437.25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75"/>
        <v>0.72939393939393937</v>
      </c>
      <c r="P998" t="str">
        <f t="shared" si="76"/>
        <v>theater</v>
      </c>
      <c r="Q998" t="str">
        <f t="shared" si="77"/>
        <v>plays</v>
      </c>
      <c r="R998" s="10">
        <f t="shared" si="78"/>
        <v>41276.25</v>
      </c>
      <c r="S998" s="10">
        <f t="shared" si="79"/>
        <v>41306.25</v>
      </c>
    </row>
    <row r="999" spans="1:19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75"/>
        <v>0.60565789473684206</v>
      </c>
      <c r="P999" t="str">
        <f t="shared" si="76"/>
        <v>theater</v>
      </c>
      <c r="Q999" t="str">
        <f t="shared" si="77"/>
        <v>plays</v>
      </c>
      <c r="R999" s="10">
        <f t="shared" si="78"/>
        <v>41659.25</v>
      </c>
      <c r="S999" s="10">
        <f t="shared" si="79"/>
        <v>41664.25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75"/>
        <v>0.5679129129129129</v>
      </c>
      <c r="P1000" t="str">
        <f t="shared" si="76"/>
        <v>music</v>
      </c>
      <c r="Q1000" t="str">
        <f t="shared" si="77"/>
        <v>indie rock</v>
      </c>
      <c r="R1000" s="10">
        <f t="shared" si="78"/>
        <v>40220.25</v>
      </c>
      <c r="S1000" s="10">
        <f t="shared" si="79"/>
        <v>40234.25</v>
      </c>
    </row>
    <row r="1001" spans="1:19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75"/>
        <v>0.56542754275427543</v>
      </c>
      <c r="P1001" t="str">
        <f t="shared" si="76"/>
        <v>food</v>
      </c>
      <c r="Q1001" t="str">
        <f t="shared" si="77"/>
        <v>food trucks</v>
      </c>
      <c r="R1001" s="10">
        <f t="shared" si="78"/>
        <v>42550.208333333328</v>
      </c>
      <c r="S1001" s="10">
        <f t="shared" si="79"/>
        <v>42557.208333333328</v>
      </c>
    </row>
  </sheetData>
  <autoFilter ref="F1:F1001" xr:uid="{00000000-0001-0000-0000-000000000000}">
    <filterColumn colId="0">
      <filters>
        <filter val="failed"/>
        <filter val="successful"/>
      </filters>
    </filterColumn>
  </autoFilter>
  <conditionalFormatting sqref="F1:F1048576">
    <cfRule type="cellIs" dxfId="3" priority="9" operator="equal">
      <formula>"failed"</formula>
    </cfRule>
    <cfRule type="cellIs" dxfId="2" priority="8" operator="equal">
      <formula>"successful"</formula>
    </cfRule>
    <cfRule type="cellIs" dxfId="1" priority="7" operator="equal">
      <formula>"canceled"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percentile" val="1"/>
        <cfvo type="max"/>
        <color rgb="FFFF0000"/>
        <color rgb="FF00B050"/>
        <color theme="4"/>
      </colorScale>
    </cfRule>
    <cfRule type="colorScale" priority="4">
      <colorScale>
        <cfvo type="min"/>
        <cfvo type="percentile" val="1"/>
        <cfvo type="max"/>
        <color rgb="FFFF0000"/>
        <color theme="9"/>
        <color theme="4"/>
      </colorScale>
    </cfRule>
    <cfRule type="colorScale" priority="3">
      <colorScale>
        <cfvo type="min"/>
        <cfvo type="percentile" val="50"/>
        <cfvo type="max"/>
        <color rgb="FFFF0000"/>
        <color theme="9"/>
        <color theme="4" tint="-0.249977111117893"/>
      </colorScale>
    </cfRule>
    <cfRule type="colorScale" priority="2">
      <colorScale>
        <cfvo type="min"/>
        <cfvo type="percentile" val="100"/>
        <cfvo type="max"/>
        <color rgb="FFFF7128"/>
        <color rgb="FFFFEB84"/>
        <color rgb="FFFFEF9C"/>
      </colorScale>
    </cfRule>
    <cfRule type="colorScale" priority="5">
      <colorScale>
        <cfvo type="min"/>
        <cfvo type="percentile" val="1"/>
        <cfvo type="max"/>
        <color rgb="FFFF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 Yoannides Young</cp:lastModifiedBy>
  <dcterms:created xsi:type="dcterms:W3CDTF">2021-09-29T18:52:28Z</dcterms:created>
  <dcterms:modified xsi:type="dcterms:W3CDTF">2024-04-29T20:44:46Z</dcterms:modified>
</cp:coreProperties>
</file>