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joohy\Desktop\3-1학기 자료\앱프로그래밍응용\프로젝트\"/>
    </mc:Choice>
  </mc:AlternateContent>
  <xr:revisionPtr revIDLastSave="0" documentId="13_ncr:1_{F507D1F7-06D4-4896-9105-291EB3AD449A}" xr6:coauthVersionLast="47" xr6:coauthVersionMax="47" xr10:uidLastSave="{00000000-0000-0000-0000-000000000000}"/>
  <bookViews>
    <workbookView xWindow="-98" yWindow="-98" windowWidth="21795" windowHeight="12975" activeTab="3" xr2:uid="{00000000-000D-0000-FFFF-FFFF00000000}"/>
  </bookViews>
  <sheets>
    <sheet name="프로젝트 일정_3.0" sheetId="13" r:id="rId1"/>
    <sheet name="프로젝트 일정_2.0" sheetId="16" r:id="rId2"/>
    <sheet name="프로젝트 일정(원본)" sheetId="11" r:id="rId3"/>
    <sheet name="간트차트개정이력" sheetId="15" r:id="rId4"/>
  </sheets>
  <externalReferences>
    <externalReference r:id="rId5"/>
    <externalReference r:id="rId6"/>
    <externalReference r:id="rId7"/>
    <externalReference r:id="rId8"/>
  </externalReferences>
  <definedNames>
    <definedName name="_xlnm.Database">#REF!</definedName>
    <definedName name="Display_Week" localSheetId="1">'프로젝트 일정_2.0'!$P$2</definedName>
    <definedName name="Display_Week" localSheetId="0">'프로젝트 일정_3.0'!$P$2</definedName>
    <definedName name="Display_Week">'프로젝트 일정(원본)'!$P$2</definedName>
    <definedName name="Excel_BuiltIn_Database">#REF!</definedName>
    <definedName name="f" localSheetId="1">BlankMacro1</definedName>
    <definedName name="f">BlankMacro1</definedName>
    <definedName name="HTML_CodePage" hidden="1">949</definedName>
    <definedName name="HTML_Control" localSheetId="1" hidden="1">{"'juyo9803'!$A$1:$F$35"}</definedName>
    <definedName name="HTML_Control" hidden="1">{"'juyo9803'!$A$1:$F$35"}</definedName>
    <definedName name="HTML_Description" hidden="1">""</definedName>
    <definedName name="HTML_Email" hidden="1">""</definedName>
    <definedName name="HTML_Header" hidden="1">"juyo9803"</definedName>
    <definedName name="HTML_LastUpdate" hidden="1">"98-05-26"</definedName>
    <definedName name="HTML_LineAfter" hidden="1">FALSE</definedName>
    <definedName name="HTML_LineBefore" hidden="1">FALSE</definedName>
    <definedName name="HTML_Name" hidden="1">"김진택"</definedName>
    <definedName name="HTML_OBDlg2" hidden="1">TRUE</definedName>
    <definedName name="HTML_OBDlg4" hidden="1">TRUE</definedName>
    <definedName name="HTML_OS" hidden="1">0</definedName>
    <definedName name="HTML_PathFile" hidden="1">"C:\My Documents\98월별동향조사\작업장\MyHTML.htm"</definedName>
    <definedName name="HTML_Title" hidden="1">"juyo9803"</definedName>
    <definedName name="Print_Title">#REF!</definedName>
    <definedName name="_xlnm.Print_Titles" localSheetId="2">'프로젝트 일정(원본)'!$4:$6</definedName>
    <definedName name="_xlnm.Print_Titles" localSheetId="1">'프로젝트 일정_2.0'!$4:$6</definedName>
    <definedName name="_xlnm.Print_Titles" localSheetId="0">'프로젝트 일정_3.0'!$4:$6</definedName>
    <definedName name="Project_Start" localSheetId="1">'프로젝트 일정_2.0'!$P$1</definedName>
    <definedName name="Project_Start" localSheetId="0">'프로젝트 일정_3.0'!$P$1</definedName>
    <definedName name="Project_Start">'프로젝트 일정(원본)'!$P$1</definedName>
    <definedName name="Sw_pop">[1]Sw_pop!#REF!</definedName>
    <definedName name="task_end" localSheetId="2">'프로젝트 일정(원본)'!$E1</definedName>
    <definedName name="task_end" localSheetId="1">'프로젝트 일정_2.0'!$E1</definedName>
    <definedName name="task_end" localSheetId="0">'프로젝트 일정_3.0'!$E1</definedName>
    <definedName name="task_progress" localSheetId="2">'프로젝트 일정(원본)'!$C1</definedName>
    <definedName name="task_progress" localSheetId="1">'프로젝트 일정_2.0'!$C1</definedName>
    <definedName name="task_progress" localSheetId="0">'프로젝트 일정_3.0'!$C1</definedName>
    <definedName name="task_start" localSheetId="2">'프로젝트 일정(원본)'!$D1</definedName>
    <definedName name="task_start" localSheetId="1">'프로젝트 일정_2.0'!$D1</definedName>
    <definedName name="task_start" localSheetId="0">'프로젝트 일정_3.0'!$D1</definedName>
    <definedName name="today" localSheetId="2">TODAY()</definedName>
    <definedName name="today" localSheetId="1">TODAY()</definedName>
    <definedName name="today" localSheetId="0">TODAY()</definedName>
    <definedName name="개인별분배" localSheetId="1">BlankMacro1</definedName>
    <definedName name="개인별분배">BlankMacro1</definedName>
    <definedName name="개인별분배_1" localSheetId="1">BlankMacro1</definedName>
    <definedName name="개인별분배_1">BlankMacro1</definedName>
    <definedName name="개인별분배_4" localSheetId="1">BlankMacro1</definedName>
    <definedName name="개인별분배_4">BlankMacro1</definedName>
    <definedName name="개인별분배_5">#NAME?</definedName>
    <definedName name="개인별분배_6" localSheetId="1">BlankMacro1</definedName>
    <definedName name="개인별분배_6">BlankMacro1</definedName>
    <definedName name="과장" localSheetId="1">BlankMacro1</definedName>
    <definedName name="과장">BlankMacro1</definedName>
    <definedName name="과장_6" localSheetId="1">BlankMacro1</definedName>
    <definedName name="과장_6">BlankMacro1</definedName>
    <definedName name="금호기타불량">'[2]금호 산업'!$AT$13</definedName>
    <definedName name="금호기획">'[2]금호 산업'!$K$13</definedName>
    <definedName name="금호기획량">'[2]금호 산업'!$B$13</definedName>
    <definedName name="금호요척량">'[2]금호 산업'!$AA$13</definedName>
    <definedName name="금호원불">'[2]금호 산업'!$AR$13</definedName>
    <definedName name="금호정품입고">'[2]금호 산업'!$AP$13</definedName>
    <definedName name="금호취불">'[2]금호 산업'!$AS$13</definedName>
    <definedName name="기획">'[3]96 FW 기획_ 진행 현황'!$A$155,'[3]96 FW 기획_ 진행 현황'!$A$156,'[3]96 FW 기획_ 진행 현황'!$A$157,'[3]96 FW 기획_ 진행 현황'!$A$158,'[3]96 FW 기획_ 진행 현황'!$A$159,'[3]96 FW 기획_ 진행 현황'!$A$226,'[3]96 FW 기획_ 진행 현황'!$A$227,'[3]96 FW 기획_ 진행 현황'!$A$228,'[3]96 FW 기획_ 진행 현황'!$A$229,'[3]96 FW 기획_ 진행 현황'!$A$230,'[3]96 FW 기획_ 진행 현황'!$A$231,'[3]96 FW 기획_ 진행 현황'!$A$232,'[3]96 FW 기획_ 진행 현황'!$A$233,'[3]96 FW 기획_ 진행 현황'!$A$234,'[3]96 FW 기획_ 진행 현황'!$A$235</definedName>
    <definedName name="기획량">'[3]96 FW 기획_ 진행 현황'!$E$155,'[3]96 FW 기획_ 진행 현황'!$E$156,'[3]96 FW 기획_ 진행 현황'!$E$157,'[3]96 FW 기획_ 진행 현황'!$E$158,'[3]96 FW 기획_ 진행 현황'!$E$159,'[3]96 FW 기획_ 진행 현황'!$E$226,'[3]96 FW 기획_ 진행 현황'!$E$227,'[3]96 FW 기획_ 진행 현황'!$E$228,'[3]96 FW 기획_ 진행 현황'!$E$229,'[3]96 FW 기획_ 진행 현황'!$E$230,'[3]96 FW 기획_ 진행 현황'!$E$231,'[3]96 FW 기획_ 진행 현황'!$E$232,'[3]96 FW 기획_ 진행 현황'!$E$233,'[3]96 FW 기획_ 진행 현황'!$E$234,'[3]96 FW 기획_ 진행 현황'!$E$235</definedName>
    <definedName name="ㄴㅌ" localSheetId="1">BlankMacro1</definedName>
    <definedName name="ㄴㅌ">BlankMacro1</definedName>
    <definedName name="ㄴㅌ_1" localSheetId="1">BlankMacro1</definedName>
    <definedName name="ㄴㅌ_1">BlankMacro1</definedName>
    <definedName name="ㄴㅌ_4" localSheetId="1">BlankMacro1</definedName>
    <definedName name="ㄴㅌ_4">BlankMacro1</definedName>
    <definedName name="ㄴㅌ_5" localSheetId="1">BlankMacro1</definedName>
    <definedName name="ㄴㅌ_5">BlankMacro1</definedName>
    <definedName name="ㄴㅌ_6" localSheetId="1">BlankMacro1</definedName>
    <definedName name="ㄴㅌ_6">BlankMacro1</definedName>
    <definedName name="ㄹㅇㄹㅇ" localSheetId="1">BlankMacro1</definedName>
    <definedName name="ㄹㅇㄹㅇ">BlankMacro1</definedName>
    <definedName name="ㄹㅇㄹㅇ_1" localSheetId="1">BlankMacro1</definedName>
    <definedName name="ㄹㅇㄹㅇ_1">BlankMacro1</definedName>
    <definedName name="ㄹㅇㄹㅇ_4" localSheetId="1">BlankMacro1</definedName>
    <definedName name="ㄹㅇㄹㅇ_4">BlankMacro1</definedName>
    <definedName name="ㄹㅇㄹㅇ_5" localSheetId="1">BlankMacro1</definedName>
    <definedName name="ㄹㅇㄹㅇ_5">BlankMacro1</definedName>
    <definedName name="ㄹㅇㄹㅇ_6" localSheetId="1">BlankMacro1</definedName>
    <definedName name="ㄹㅇㄹㅇ_6">BlankMacro1</definedName>
    <definedName name="ㅁ1" localSheetId="1">'프로젝트 일정_2.0'!$B:$B</definedName>
    <definedName name="ㅁ1" localSheetId="0">'프로젝트 일정_3.0'!$B:$B</definedName>
    <definedName name="ㅁ1">'프로젝트 일정(원본)'!$B:$B</definedName>
    <definedName name="ㅁ742">#REF!</definedName>
    <definedName name="ㅁ84">#REF!</definedName>
    <definedName name="목차" localSheetId="1">BlankMacro1</definedName>
    <definedName name="목차">BlankMacro1</definedName>
    <definedName name="목차_1" localSheetId="1">BlankMacro1</definedName>
    <definedName name="목차_1">BlankMacro1</definedName>
    <definedName name="목차_4" localSheetId="1">BlankMacro1</definedName>
    <definedName name="목차_4">BlankMacro1</definedName>
    <definedName name="목차_5" localSheetId="1">BlankMacro1</definedName>
    <definedName name="목차_5">BlankMacro1</definedName>
    <definedName name="목차_6" localSheetId="1">BlankMacro1</definedName>
    <definedName name="목차_6">BlankMacro1</definedName>
    <definedName name="보기월1">#REF!</definedName>
    <definedName name="보기월10">#REF!</definedName>
    <definedName name="보기월11">#REF!</definedName>
    <definedName name="보기월12">#REF!</definedName>
    <definedName name="보기월2">#REF!</definedName>
    <definedName name="보기월3">#REF!</definedName>
    <definedName name="보기월4">#REF!</definedName>
    <definedName name="보기월5">#REF!</definedName>
    <definedName name="보기월6">#REF!</definedName>
    <definedName name="보기월7">#REF!</definedName>
    <definedName name="보기월8">#REF!</definedName>
    <definedName name="보기월9">#REF!</definedName>
    <definedName name="부가출력" localSheetId="1" hidden="1">{"'juyo9803'!$A$1:$F$35"}</definedName>
    <definedName name="부가출력" hidden="1">{"'juyo9803'!$A$1:$F$35"}</definedName>
    <definedName name="부록표지" localSheetId="1" hidden="1">{"'juyo9803'!$A$1:$F$35"}</definedName>
    <definedName name="부록표지" hidden="1">{"'juyo9803'!$A$1:$F$35"}</definedName>
    <definedName name="새이름ㅇㅇㅇ" localSheetId="1">BlankMacro1</definedName>
    <definedName name="새이름ㅇㅇㅇ">BlankMacro1</definedName>
    <definedName name="새이름ㅇㅇㅇ_6" localSheetId="1">BlankMacro1</definedName>
    <definedName name="새이름ㅇㅇㅇ_6">BlankMacro1</definedName>
    <definedName name="ㅇ" localSheetId="1">BlankMacro1</definedName>
    <definedName name="ㅇ">BlankMacro1</definedName>
    <definedName name="ㅇ_6" localSheetId="1">BlankMacro1</definedName>
    <definedName name="ㅇ_6">BlankMacro1</definedName>
    <definedName name="ㅇㄴ" localSheetId="1">BlankMacro1</definedName>
    <definedName name="ㅇㄴ">BlankMacro1</definedName>
    <definedName name="ㅇㄴ_1" localSheetId="1">BlankMacro1</definedName>
    <definedName name="ㅇㄴ_1">BlankMacro1</definedName>
    <definedName name="ㅇㄴ_4" localSheetId="1">BlankMacro1</definedName>
    <definedName name="ㅇㄴ_4">BlankMacro1</definedName>
    <definedName name="ㅇㄴ_5" localSheetId="1">BlankMacro1</definedName>
    <definedName name="ㅇㄴ_5">BlankMacro1</definedName>
    <definedName name="ㅇㄴ_6" localSheetId="1">BlankMacro1</definedName>
    <definedName name="ㅇㄴ_6">BlankMacro1</definedName>
    <definedName name="요척량">'[3]96 FW 기획_ 진행 현황'!$V$155,'[3]96 FW 기획_ 진행 현황'!$V$156,'[3]96 FW 기획_ 진행 현황'!$V$157,'[3]96 FW 기획_ 진행 현황'!$V$158,'[3]96 FW 기획_ 진행 현황'!$V$159,'[3]96 FW 기획_ 진행 현황'!$V$226,'[3]96 FW 기획_ 진행 현황'!$V$227,'[3]96 FW 기획_ 진행 현황'!$V$228,'[3]96 FW 기획_ 진행 현황'!$V$229,'[3]96 FW 기획_ 진행 현황'!$V$230,'[3]96 FW 기획_ 진행 현황'!$V$231,'[3]96 FW 기획_ 진행 현황'!$V$232,'[3]96 FW 기획_ 진행 현황'!$V$233,'[3]96 FW 기획_ 진행 현황'!$V$234,'[3]96 FW 기획_ 진행 현황'!$V$235</definedName>
    <definedName name="우진기타불량">'[2]우진 I_S'!$AT$24</definedName>
    <definedName name="우진기획">'[2]우진 I_S'!$K$24</definedName>
    <definedName name="우진기획량">'[2]우진 I_S'!$B$24</definedName>
    <definedName name="우진요척량">'[2]우진 I_S'!$AA$24</definedName>
    <definedName name="우진원불">'[2]우진 I_S'!$AR$24</definedName>
    <definedName name="우진정품입고">'[2]우진 I_S'!$AP$24</definedName>
    <definedName name="우진취불">'[2]우진 I_S'!$AS$24</definedName>
    <definedName name="월1">#REF!</definedName>
    <definedName name="월10">#REF!</definedName>
    <definedName name="월11">#REF!</definedName>
    <definedName name="월12">#REF!</definedName>
    <definedName name="월2">#REF!</definedName>
    <definedName name="월3">#REF!</definedName>
    <definedName name="월4">#REF!</definedName>
    <definedName name="월5">#REF!</definedName>
    <definedName name="월6">#REF!</definedName>
    <definedName name="월7">#REF!</definedName>
    <definedName name="월8">#REF!</definedName>
    <definedName name="월9">#REF!</definedName>
    <definedName name="월전체">#REF!,#REF!,#REF!,#REF!,#REF!,#REF!,#REF!,#REF!,#REF!,#REF!,#REF!,#REF!</definedName>
    <definedName name="유통2팀" localSheetId="1">BlankMacro1</definedName>
    <definedName name="유통2팀">BlankMacro1</definedName>
    <definedName name="유통2팀_1" localSheetId="1">BlankMacro1</definedName>
    <definedName name="유통2팀_1">BlankMacro1</definedName>
    <definedName name="유통2팀_4" localSheetId="1">BlankMacro1</definedName>
    <definedName name="유통2팀_4">BlankMacro1</definedName>
    <definedName name="유통2팀_5" localSheetId="1">BlankMacro1</definedName>
    <definedName name="유통2팀_5">BlankMacro1</definedName>
    <definedName name="유통2팀_6" localSheetId="1">BlankMacro1</definedName>
    <definedName name="유통2팀_6">BlankMacro1</definedName>
    <definedName name="의무" localSheetId="1">BlankMacro1</definedName>
    <definedName name="의무">BlankMacro1</definedName>
    <definedName name="장소1">#REF!</definedName>
    <definedName name="장소10">#REF!</definedName>
    <definedName name="장소11">#REF!</definedName>
    <definedName name="장소12">#REF!</definedName>
    <definedName name="장소2">#REF!</definedName>
    <definedName name="장소3">#REF!</definedName>
    <definedName name="장소4">#REF!</definedName>
    <definedName name="장소5">#REF!</definedName>
    <definedName name="장소6">#REF!</definedName>
    <definedName name="장소7">#REF!</definedName>
    <definedName name="장소8">#REF!</definedName>
    <definedName name="장소9">#REF!</definedName>
    <definedName name="장소전체">#REF!,#REF!,#REF!,#REF!,#REF!,#REF!,#REF!,#REF!,#REF!,#REF!,#REF!,#REF!</definedName>
    <definedName name="전사성과급규모" localSheetId="1">BlankMacro1</definedName>
    <definedName name="전사성과급규모">BlankMacro1</definedName>
    <definedName name="전사성과급규모_1" localSheetId="1">BlankMacro1</definedName>
    <definedName name="전사성과급규모_1">BlankMacro1</definedName>
    <definedName name="전사성과급규모_4" localSheetId="1">BlankMacro1</definedName>
    <definedName name="전사성과급규모_4">BlankMacro1</definedName>
    <definedName name="전사성과급규모_5" localSheetId="1">BlankMacro1</definedName>
    <definedName name="전사성과급규모_5">BlankMacro1</definedName>
    <definedName name="전사성과급규모_6" localSheetId="1">BlankMacro1</definedName>
    <definedName name="전사성과급규모_6">BlankMacro1</definedName>
    <definedName name="정품">'[3]96 FW 기획_ 진행 현황'!$W$235,'[3]96 FW 기획_ 진행 현황'!$W$234,'[3]96 FW 기획_ 진행 현황'!$W$233,'[3]96 FW 기획_ 진행 현황'!$W$232,'[3]96 FW 기획_ 진행 현황'!$W$231,'[3]96 FW 기획_ 진행 현황'!$W$230,'[3]96 FW 기획_ 진행 현황'!$W$229,'[3]96 FW 기획_ 진행 현황'!$W$228,'[3]96 FW 기획_ 진행 현황'!$W$227,'[3]96 FW 기획_ 진행 현황'!$W$226,'[3]96 FW 기획_ 진행 현황'!$W$159,'[3]96 FW 기획_ 진행 현황'!$W$158,'[3]96 FW 기획_ 진행 현황'!$W$157,'[3]96 FW 기획_ 진행 현황'!$W$156,'[3]96 FW 기획_ 진행 현황'!$W$155</definedName>
    <definedName name="제일기타불량">'[2]제일 합섬'!$AT$7</definedName>
    <definedName name="제일기획">'[2]제일 합섬'!$K$7</definedName>
    <definedName name="제일기획량">'[2]제일 합섬'!$B$7</definedName>
    <definedName name="제일요척량">'[2]제일 합섬'!$AA$7</definedName>
    <definedName name="제일원불">'[2]제일 합섬'!$AR$7</definedName>
    <definedName name="제일정품입고">'[2]제일 합섬'!$AP$7</definedName>
    <definedName name="제일취불">'[2]제일 합섬'!$AS$7</definedName>
    <definedName name="조사값2" localSheetId="1" hidden="1">{"'juyo9803'!$A$1:$F$35"}</definedName>
    <definedName name="조사값2" hidden="1">{"'juyo9803'!$A$1:$F$35"}</definedName>
    <definedName name="지부월전체">[4]지부전체!$L$1:$L$65536,[4]지부전체!$N$1:$N$65536,[4]지부전체!$P$1:$P$65536,[4]지부전체!$R$1:$R$65536,[4]지부전체!$T$1:$T$65536,[4]지부전체!$V$1:$V$65536,[4]지부전체!$X$1:$X$65536,[4]지부전체!$Z$1:$Z$65536,[4]지부전체!$AB$1:$AB$65536,[4]지부전체!$AD$1:$AD$65536,[4]지부전체!$AF$1:$AF$65536,[4]지부전체!$AH$1:$AH$65536</definedName>
    <definedName name="지부장소전체">[4]지부전체!$M$1:$M$65536,[4]지부전체!$O$1:$O$65536,[4]지부전체!$Q$1:$Q$65536,[4]지부전체!$S$1:$S$65536,[4]지부전체!$U$1:$U$65536,[4]지부전체!$W$1:$W$65536,[4]지부전체!$Y$1:$Y$65536,[4]지부전체!$AA$1:$AA$65536,[4]지부전체!$AC$1:$AC$65536,[4]지부전체!$AE$1:$AE$65536,[4]지부전체!$AG$1:$AG$65536,[4]지부전체!$AI$1:$AI$65536</definedName>
    <definedName name="진성기타불량">'[2]진성 실업'!$AT$11</definedName>
    <definedName name="진성기획">'[2]진성 실업'!$K$11</definedName>
    <definedName name="진성기획량">'[2]진성 실업'!$B$11</definedName>
    <definedName name="진성요척량">'[2]진성 실업'!$AA$11</definedName>
    <definedName name="진성원불">'[2]진성 실업'!$AR$11</definedName>
    <definedName name="진성정품입고">'[2]진성 실업'!$AP$11</definedName>
    <definedName name="진성취불">'[2]진성 실업'!$AS$11</definedName>
    <definedName name="출력111" localSheetId="1" hidden="1">{"'juyo9803'!$A$1:$F$35"}</definedName>
    <definedName name="출력111" hidden="1">{"'juyo9803'!$A$1:$F$35"}</definedName>
    <definedName name="출력2" localSheetId="1" hidden="1">{"'juyo9803'!$A$1:$F$35"}</definedName>
    <definedName name="출력2" hidden="1">{"'juyo9803'!$A$1:$F$35"}</definedName>
    <definedName name="템플리트모듈1" localSheetId="1">BlankMacro1</definedName>
    <definedName name="템플리트모듈1">BlankMacro1</definedName>
    <definedName name="템플리트모듈1_1" localSheetId="1">BlankMacro1</definedName>
    <definedName name="템플리트모듈1_1">BlankMacro1</definedName>
    <definedName name="템플리트모듈1_4" localSheetId="1">BlankMacro1</definedName>
    <definedName name="템플리트모듈1_4">BlankMacro1</definedName>
    <definedName name="템플리트모듈1_5" localSheetId="1">BlankMacro1</definedName>
    <definedName name="템플리트모듈1_5">BlankMacro1</definedName>
    <definedName name="템플리트모듈1_6" localSheetId="1">BlankMacro1</definedName>
    <definedName name="템플리트모듈1_6">BlankMacro1</definedName>
    <definedName name="템플리트모듈2" localSheetId="1">BlankMacro1</definedName>
    <definedName name="템플리트모듈2">BlankMacro1</definedName>
    <definedName name="템플리트모듈2_1" localSheetId="1">BlankMacro1</definedName>
    <definedName name="템플리트모듈2_1">BlankMacro1</definedName>
    <definedName name="템플리트모듈2_4" localSheetId="1">BlankMacro1</definedName>
    <definedName name="템플리트모듈2_4">BlankMacro1</definedName>
    <definedName name="템플리트모듈2_5" localSheetId="1">BlankMacro1</definedName>
    <definedName name="템플리트모듈2_5">BlankMacro1</definedName>
    <definedName name="템플리트모듈2_6" localSheetId="1">BlankMacro1</definedName>
    <definedName name="템플리트모듈2_6">BlankMacro1</definedName>
    <definedName name="템플리트모듈3" localSheetId="1">BlankMacro1</definedName>
    <definedName name="템플리트모듈3">BlankMacro1</definedName>
    <definedName name="템플리트모듈3_1" localSheetId="1">BlankMacro1</definedName>
    <definedName name="템플리트모듈3_1">BlankMacro1</definedName>
    <definedName name="템플리트모듈3_4" localSheetId="1">BlankMacro1</definedName>
    <definedName name="템플리트모듈3_4">BlankMacro1</definedName>
    <definedName name="템플리트모듈3_5" localSheetId="1">BlankMacro1</definedName>
    <definedName name="템플리트모듈3_5">BlankMacro1</definedName>
    <definedName name="템플리트모듈3_6" localSheetId="1">BlankMacro1</definedName>
    <definedName name="템플리트모듈3_6">BlankMacro1</definedName>
    <definedName name="템플리트모듈4" localSheetId="1">BlankMacro1</definedName>
    <definedName name="템플리트모듈4">BlankMacro1</definedName>
    <definedName name="템플리트모듈4_1" localSheetId="1">BlankMacro1</definedName>
    <definedName name="템플리트모듈4_1">BlankMacro1</definedName>
    <definedName name="템플리트모듈4_4" localSheetId="1">BlankMacro1</definedName>
    <definedName name="템플리트모듈4_4">BlankMacro1</definedName>
    <definedName name="템플리트모듈4_5" localSheetId="1">BlankMacro1</definedName>
    <definedName name="템플리트모듈4_5">BlankMacro1</definedName>
    <definedName name="템플리트모듈4_6" localSheetId="1">BlankMacro1</definedName>
    <definedName name="템플리트모듈4_6">BlankMacro1</definedName>
    <definedName name="템플리트모듈5" localSheetId="1">BlankMacro1</definedName>
    <definedName name="템플리트모듈5">BlankMacro1</definedName>
    <definedName name="템플리트모듈5_1" localSheetId="1">BlankMacro1</definedName>
    <definedName name="템플리트모듈5_1">BlankMacro1</definedName>
    <definedName name="템플리트모듈5_4" localSheetId="1">BlankMacro1</definedName>
    <definedName name="템플리트모듈5_4">BlankMacro1</definedName>
    <definedName name="템플리트모듈5_5" localSheetId="1">BlankMacro1</definedName>
    <definedName name="템플리트모듈5_5">BlankMacro1</definedName>
    <definedName name="템플리트모듈5_6" localSheetId="1">BlankMacro1</definedName>
    <definedName name="템플리트모듈5_6">BlankMacro1</definedName>
    <definedName name="템플리트모듈6" localSheetId="1">BlankMacro1</definedName>
    <definedName name="템플리트모듈6">BlankMacro1</definedName>
    <definedName name="템플리트모듈6_1" localSheetId="1">BlankMacro1</definedName>
    <definedName name="템플리트모듈6_1">BlankMacro1</definedName>
    <definedName name="템플리트모듈6_4" localSheetId="1">BlankMacro1</definedName>
    <definedName name="템플리트모듈6_4">BlankMacro1</definedName>
    <definedName name="템플리트모듈6_5" localSheetId="1">BlankMacro1</definedName>
    <definedName name="템플리트모듈6_5">BlankMacro1</definedName>
    <definedName name="템플리트모듈6_6" localSheetId="1">BlankMacro1</definedName>
    <definedName name="템플리트모듈6_6">BlankMacro1</definedName>
    <definedName name="틀고정">#REF!</definedName>
    <definedName name="한" localSheetId="1">BlankMacro1</definedName>
    <definedName name="한">BlankMacro1</definedName>
    <definedName name="한_1" localSheetId="1">BlankMacro1</definedName>
    <definedName name="한_1">BlankMacro1</definedName>
    <definedName name="한_4" localSheetId="1">BlankMacro1</definedName>
    <definedName name="한_4">BlankMacro1</definedName>
    <definedName name="한_5" localSheetId="1">BlankMacro1</definedName>
    <definedName name="한_5">BlankMacro1</definedName>
    <definedName name="한_6" localSheetId="1">BlankMacro1</definedName>
    <definedName name="한_6">BlankMacro1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13" l="1"/>
  <c r="E31" i="13"/>
  <c r="D31" i="13"/>
  <c r="E30" i="13"/>
  <c r="D30" i="13"/>
  <c r="E29" i="13"/>
  <c r="E28" i="13"/>
  <c r="G47" i="16"/>
  <c r="G39" i="16"/>
  <c r="G35" i="16"/>
  <c r="G31" i="16"/>
  <c r="G18" i="16"/>
  <c r="G12" i="16"/>
  <c r="D9" i="16"/>
  <c r="E9" i="16" s="1"/>
  <c r="G8" i="16"/>
  <c r="G7" i="16"/>
  <c r="H5" i="16"/>
  <c r="H4" i="16" s="1"/>
  <c r="D10" i="16" l="1"/>
  <c r="G9" i="16"/>
  <c r="I5" i="16"/>
  <c r="H6" i="16"/>
  <c r="J5" i="16" l="1"/>
  <c r="I6" i="16"/>
  <c r="E10" i="16"/>
  <c r="D11" i="16" s="1"/>
  <c r="E11" i="16" l="1"/>
  <c r="D13" i="16" s="1"/>
  <c r="G10" i="16"/>
  <c r="J6" i="16"/>
  <c r="K5" i="16"/>
  <c r="K6" i="16" l="1"/>
  <c r="L5" i="16"/>
  <c r="E13" i="16"/>
  <c r="D14" i="16" s="1"/>
  <c r="G13" i="16"/>
  <c r="G11" i="16"/>
  <c r="M5" i="16" l="1"/>
  <c r="L6" i="16"/>
  <c r="E14" i="16"/>
  <c r="D15" i="16" s="1"/>
  <c r="E15" i="16" l="1"/>
  <c r="D16" i="16" s="1"/>
  <c r="G14" i="16"/>
  <c r="N5" i="16"/>
  <c r="M6" i="16"/>
  <c r="N6" i="16" l="1"/>
  <c r="O5" i="16"/>
  <c r="E16" i="16"/>
  <c r="D17" i="16" s="1"/>
  <c r="E17" i="16" s="1"/>
  <c r="D19" i="16" s="1"/>
  <c r="G15" i="16"/>
  <c r="G16" i="16" l="1"/>
  <c r="D22" i="16"/>
  <c r="G19" i="16"/>
  <c r="E19" i="16"/>
  <c r="D20" i="16" s="1"/>
  <c r="P5" i="16"/>
  <c r="O6" i="16"/>
  <c r="O4" i="16"/>
  <c r="Q5" i="16" l="1"/>
  <c r="P6" i="16"/>
  <c r="G20" i="16"/>
  <c r="E20" i="16"/>
  <c r="D21" i="16" s="1"/>
  <c r="E22" i="16"/>
  <c r="D24" i="16" s="1"/>
  <c r="E24" i="16" s="1"/>
  <c r="D25" i="16" s="1"/>
  <c r="E25" i="16" s="1"/>
  <c r="D26" i="16" s="1"/>
  <c r="E26" i="16" s="1"/>
  <c r="D27" i="16" s="1"/>
  <c r="E27" i="16" s="1"/>
  <c r="D28" i="16" s="1"/>
  <c r="E28" i="16" s="1"/>
  <c r="D29" i="16" s="1"/>
  <c r="E29" i="16" s="1"/>
  <c r="D30" i="16" s="1"/>
  <c r="G30" i="16" l="1"/>
  <c r="E30" i="16"/>
  <c r="D32" i="16" s="1"/>
  <c r="Q6" i="16"/>
  <c r="R5" i="16"/>
  <c r="G22" i="16"/>
  <c r="E21" i="16"/>
  <c r="G21" i="16" s="1"/>
  <c r="R6" i="16" l="1"/>
  <c r="S5" i="16"/>
  <c r="E32" i="16"/>
  <c r="D33" i="16" s="1"/>
  <c r="G32" i="16"/>
  <c r="E33" i="16" l="1"/>
  <c r="D34" i="16" s="1"/>
  <c r="T5" i="16"/>
  <c r="S6" i="16"/>
  <c r="U5" i="16" l="1"/>
  <c r="T6" i="16"/>
  <c r="G33" i="16"/>
  <c r="E34" i="16"/>
  <c r="D36" i="16" s="1"/>
  <c r="G34" i="16"/>
  <c r="V5" i="16" l="1"/>
  <c r="U6" i="16"/>
  <c r="E36" i="16"/>
  <c r="D37" i="16" s="1"/>
  <c r="G36" i="16"/>
  <c r="W5" i="16" l="1"/>
  <c r="V4" i="16"/>
  <c r="V6" i="16"/>
  <c r="E37" i="16"/>
  <c r="D38" i="16" s="1"/>
  <c r="X5" i="16" l="1"/>
  <c r="W6" i="16"/>
  <c r="E38" i="16"/>
  <c r="D40" i="16" s="1"/>
  <c r="G37" i="16"/>
  <c r="E40" i="16" l="1"/>
  <c r="D41" i="16" s="1"/>
  <c r="G38" i="16"/>
  <c r="X6" i="16"/>
  <c r="Y5" i="16"/>
  <c r="E41" i="16" l="1"/>
  <c r="D42" i="16" s="1"/>
  <c r="Y6" i="16"/>
  <c r="Z5" i="16"/>
  <c r="G40" i="16"/>
  <c r="Z6" i="16" l="1"/>
  <c r="AA5" i="16"/>
  <c r="E42" i="16"/>
  <c r="D43" i="16" s="1"/>
  <c r="G41" i="16"/>
  <c r="E43" i="16" l="1"/>
  <c r="D44" i="16" s="1"/>
  <c r="G42" i="16"/>
  <c r="AA6" i="16"/>
  <c r="AB5" i="16"/>
  <c r="AB6" i="16" l="1"/>
  <c r="AC5" i="16"/>
  <c r="E44" i="16"/>
  <c r="D45" i="16" s="1"/>
  <c r="G43" i="16"/>
  <c r="E45" i="16" l="1"/>
  <c r="G45" i="16" s="1"/>
  <c r="AC6" i="16"/>
  <c r="AD5" i="16"/>
  <c r="AC4" i="16"/>
  <c r="G44" i="16"/>
  <c r="AE5" i="16" l="1"/>
  <c r="AD6" i="16"/>
  <c r="AE6" i="16" l="1"/>
  <c r="AF5" i="16"/>
  <c r="AG5" i="16" l="1"/>
  <c r="AF6" i="16"/>
  <c r="AG6" i="16" l="1"/>
  <c r="AH5" i="16"/>
  <c r="AH6" i="16" l="1"/>
  <c r="AI5" i="16"/>
  <c r="AI6" i="16" l="1"/>
  <c r="AJ5" i="16"/>
  <c r="AJ6" i="16" l="1"/>
  <c r="AK5" i="16"/>
  <c r="AJ4" i="16"/>
  <c r="AK6" i="16" l="1"/>
  <c r="AL5" i="16"/>
  <c r="AL6" i="16" l="1"/>
  <c r="AM5" i="16"/>
  <c r="AM6" i="16" l="1"/>
  <c r="AN5" i="16"/>
  <c r="AN6" i="16" l="1"/>
  <c r="AO5" i="16"/>
  <c r="AP5" i="16" l="1"/>
  <c r="AO6" i="16"/>
  <c r="AQ5" i="16" l="1"/>
  <c r="AP6" i="16"/>
  <c r="AR5" i="16" l="1"/>
  <c r="AQ6" i="16"/>
  <c r="AQ4" i="16"/>
  <c r="AS5" i="16" l="1"/>
  <c r="AR6" i="16"/>
  <c r="AT5" i="16" l="1"/>
  <c r="AS6" i="16"/>
  <c r="AT6" i="16" l="1"/>
  <c r="AU5" i="16"/>
  <c r="AU6" i="16" l="1"/>
  <c r="AV5" i="16"/>
  <c r="AV6" i="16" l="1"/>
  <c r="AW5" i="16"/>
  <c r="AW6" i="16" l="1"/>
  <c r="AX5" i="16"/>
  <c r="AX6" i="16" l="1"/>
  <c r="AX4" i="16"/>
  <c r="AY5" i="16"/>
  <c r="AZ5" i="16" l="1"/>
  <c r="AY6" i="16"/>
  <c r="AZ6" i="16" l="1"/>
  <c r="BA5" i="16"/>
  <c r="BA6" i="16" l="1"/>
  <c r="BB5" i="16"/>
  <c r="BB6" i="16" l="1"/>
  <c r="BC5" i="16"/>
  <c r="BD5" i="16" l="1"/>
  <c r="BD6" i="16" s="1"/>
  <c r="BC6" i="16"/>
  <c r="G48" i="13"/>
  <c r="G40" i="13"/>
  <c r="G36" i="13"/>
  <c r="G32" i="13"/>
  <c r="G18" i="13"/>
  <c r="G12" i="13"/>
  <c r="G8" i="13"/>
  <c r="G7" i="13"/>
  <c r="G38" i="11"/>
  <c r="G34" i="11"/>
  <c r="G30" i="11"/>
  <c r="G46" i="11"/>
  <c r="G7" i="11"/>
  <c r="D9" i="13" l="1"/>
  <c r="H5" i="13"/>
  <c r="I5" i="13" l="1"/>
  <c r="H6" i="13"/>
  <c r="H4" i="13"/>
  <c r="E9" i="13"/>
  <c r="D10" i="13" s="1"/>
  <c r="D9" i="11"/>
  <c r="E9" i="11" s="1"/>
  <c r="H5" i="11"/>
  <c r="G17" i="11"/>
  <c r="G12" i="11"/>
  <c r="G8" i="11"/>
  <c r="G9" i="13" l="1"/>
  <c r="E10" i="13"/>
  <c r="D11" i="13" s="1"/>
  <c r="J5" i="13"/>
  <c r="I6" i="13"/>
  <c r="D10" i="11"/>
  <c r="H6" i="11"/>
  <c r="J6" i="13" l="1"/>
  <c r="K5" i="13"/>
  <c r="E11" i="13"/>
  <c r="D13" i="13" s="1"/>
  <c r="G10" i="13"/>
  <c r="E10" i="11"/>
  <c r="G9" i="11"/>
  <c r="I5" i="11"/>
  <c r="J5" i="11" s="1"/>
  <c r="K5" i="11" s="1"/>
  <c r="L5" i="11" s="1"/>
  <c r="M5" i="11" s="1"/>
  <c r="N5" i="11" s="1"/>
  <c r="O5" i="11" s="1"/>
  <c r="H4" i="11"/>
  <c r="G11" i="13" l="1"/>
  <c r="E13" i="13"/>
  <c r="D14" i="13" s="1"/>
  <c r="K6" i="13"/>
  <c r="L5" i="13"/>
  <c r="G10" i="11"/>
  <c r="D11" i="11"/>
  <c r="E11" i="11" s="1"/>
  <c r="D13" i="11" s="1"/>
  <c r="E13" i="11" s="1"/>
  <c r="O4" i="11"/>
  <c r="P5" i="11"/>
  <c r="Q5" i="11" s="1"/>
  <c r="R5" i="11" s="1"/>
  <c r="S5" i="11" s="1"/>
  <c r="T5" i="11" s="1"/>
  <c r="U5" i="11" s="1"/>
  <c r="V5" i="11" s="1"/>
  <c r="I6" i="11"/>
  <c r="L6" i="13" l="1"/>
  <c r="M5" i="13"/>
  <c r="E14" i="13"/>
  <c r="D15" i="13" s="1"/>
  <c r="E15" i="13" s="1"/>
  <c r="G13" i="13"/>
  <c r="D14" i="11"/>
  <c r="E14" i="11" s="1"/>
  <c r="G11" i="11"/>
  <c r="V4" i="11"/>
  <c r="W5" i="11"/>
  <c r="X5" i="11" s="1"/>
  <c r="Y5" i="11" s="1"/>
  <c r="Z5" i="11" s="1"/>
  <c r="AA5" i="11" s="1"/>
  <c r="AB5" i="11" s="1"/>
  <c r="AC5" i="11" s="1"/>
  <c r="J6" i="11"/>
  <c r="D16" i="13" l="1"/>
  <c r="G14" i="13"/>
  <c r="M6" i="13"/>
  <c r="N5" i="13"/>
  <c r="D15" i="11"/>
  <c r="E15" i="11" s="1"/>
  <c r="G13" i="11"/>
  <c r="AD5" i="11"/>
  <c r="AE5" i="11" s="1"/>
  <c r="AF5" i="11" s="1"/>
  <c r="AG5" i="11" s="1"/>
  <c r="AH5" i="11" s="1"/>
  <c r="AI5" i="11" s="1"/>
  <c r="AC4" i="11"/>
  <c r="K6" i="11"/>
  <c r="N6" i="13" l="1"/>
  <c r="O5" i="13"/>
  <c r="E16" i="13"/>
  <c r="D17" i="13" s="1"/>
  <c r="E17" i="13" s="1"/>
  <c r="D19" i="13" s="1"/>
  <c r="G15" i="13"/>
  <c r="D16" i="11"/>
  <c r="E16" i="11" s="1"/>
  <c r="D18" i="11" s="1"/>
  <c r="G14" i="11"/>
  <c r="AJ5" i="11"/>
  <c r="AK5" i="11" s="1"/>
  <c r="AL5" i="11" s="1"/>
  <c r="AM5" i="11" s="1"/>
  <c r="AN5" i="11" s="1"/>
  <c r="AO5" i="11" s="1"/>
  <c r="AP5" i="11" s="1"/>
  <c r="L6" i="11"/>
  <c r="D22" i="13" l="1"/>
  <c r="E19" i="13"/>
  <c r="D20" i="13" s="1"/>
  <c r="G16" i="13"/>
  <c r="O6" i="13"/>
  <c r="P5" i="13"/>
  <c r="O4" i="13"/>
  <c r="E18" i="11"/>
  <c r="D19" i="11" s="1"/>
  <c r="D21" i="11"/>
  <c r="E21" i="11" s="1"/>
  <c r="AQ5" i="11"/>
  <c r="AR5" i="11" s="1"/>
  <c r="AJ4" i="11"/>
  <c r="M6" i="11"/>
  <c r="P6" i="13" l="1"/>
  <c r="Q5" i="13"/>
  <c r="E20" i="13"/>
  <c r="D21" i="13" s="1"/>
  <c r="G19" i="13"/>
  <c r="E22" i="13"/>
  <c r="D24" i="13" s="1"/>
  <c r="D23" i="11"/>
  <c r="E19" i="11"/>
  <c r="G16" i="11"/>
  <c r="G15" i="11"/>
  <c r="AS5" i="11"/>
  <c r="AR6" i="11"/>
  <c r="AQ4" i="11"/>
  <c r="N6" i="11"/>
  <c r="D25" i="13" l="1"/>
  <c r="E25" i="13" s="1"/>
  <c r="D26" i="13" s="1"/>
  <c r="E26" i="13" s="1"/>
  <c r="E24" i="13"/>
  <c r="G20" i="13"/>
  <c r="G22" i="13"/>
  <c r="E21" i="13"/>
  <c r="G21" i="13" s="1"/>
  <c r="R5" i="13"/>
  <c r="Q6" i="13"/>
  <c r="E23" i="11"/>
  <c r="D20" i="11"/>
  <c r="E20" i="11" s="1"/>
  <c r="G18" i="11"/>
  <c r="AT5" i="11"/>
  <c r="AS6" i="11"/>
  <c r="D28" i="13" l="1"/>
  <c r="D29" i="13" s="1"/>
  <c r="E33" i="13" s="1"/>
  <c r="D34" i="13" s="1"/>
  <c r="D27" i="13"/>
  <c r="E27" i="13" s="1"/>
  <c r="S5" i="13"/>
  <c r="R6" i="13"/>
  <c r="D24" i="11"/>
  <c r="E24" i="11" s="1"/>
  <c r="D25" i="11" s="1"/>
  <c r="G19" i="11"/>
  <c r="AU5" i="11"/>
  <c r="AT6" i="11"/>
  <c r="O6" i="11"/>
  <c r="P6" i="11"/>
  <c r="G31" i="13" l="1"/>
  <c r="G33" i="13"/>
  <c r="T5" i="13"/>
  <c r="S6" i="13"/>
  <c r="E34" i="13"/>
  <c r="D35" i="13" s="1"/>
  <c r="G34" i="13"/>
  <c r="E25" i="11"/>
  <c r="D26" i="11" s="1"/>
  <c r="G20" i="11"/>
  <c r="AV5" i="11"/>
  <c r="AU6" i="11"/>
  <c r="Q6" i="11"/>
  <c r="E35" i="13" l="1"/>
  <c r="D37" i="13" s="1"/>
  <c r="U5" i="13"/>
  <c r="T6" i="13"/>
  <c r="E26" i="11"/>
  <c r="D27" i="11" s="1"/>
  <c r="G21" i="11"/>
  <c r="AW5" i="11"/>
  <c r="AX5" i="11" s="1"/>
  <c r="AV6" i="11"/>
  <c r="R6" i="11"/>
  <c r="U6" i="13" l="1"/>
  <c r="V5" i="13"/>
  <c r="E37" i="13"/>
  <c r="D38" i="13" s="1"/>
  <c r="E38" i="13" s="1"/>
  <c r="G35" i="13"/>
  <c r="AX4" i="11"/>
  <c r="AY5" i="11"/>
  <c r="AX6" i="11"/>
  <c r="E27" i="11"/>
  <c r="D28" i="11" s="1"/>
  <c r="E28" i="11" s="1"/>
  <c r="D29" i="11" s="1"/>
  <c r="AW6" i="11"/>
  <c r="S6" i="11"/>
  <c r="G37" i="13" l="1"/>
  <c r="V6" i="13"/>
  <c r="V4" i="13"/>
  <c r="W5" i="13"/>
  <c r="D39" i="13"/>
  <c r="E39" i="13" s="1"/>
  <c r="AY6" i="11"/>
  <c r="AZ5" i="11"/>
  <c r="E29" i="11"/>
  <c r="D31" i="11" s="1"/>
  <c r="E31" i="11" s="1"/>
  <c r="D32" i="11" s="1"/>
  <c r="T6" i="11"/>
  <c r="W6" i="13" l="1"/>
  <c r="X5" i="13"/>
  <c r="D41" i="13"/>
  <c r="G38" i="13"/>
  <c r="AZ6" i="11"/>
  <c r="BA5" i="11"/>
  <c r="E32" i="11"/>
  <c r="D33" i="11" s="1"/>
  <c r="G29" i="11"/>
  <c r="U6" i="11"/>
  <c r="G39" i="13" l="1"/>
  <c r="X6" i="13"/>
  <c r="Y5" i="13"/>
  <c r="E41" i="13"/>
  <c r="D42" i="13" s="1"/>
  <c r="BA6" i="11"/>
  <c r="BB5" i="11"/>
  <c r="E33" i="11"/>
  <c r="D35" i="11" s="1"/>
  <c r="V6" i="11"/>
  <c r="G41" i="13" l="1"/>
  <c r="Y6" i="13"/>
  <c r="Z5" i="13"/>
  <c r="E42" i="13"/>
  <c r="D43" i="13" s="1"/>
  <c r="BC5" i="11"/>
  <c r="BB6" i="11"/>
  <c r="E35" i="11"/>
  <c r="D36" i="11" s="1"/>
  <c r="G31" i="11"/>
  <c r="G33" i="11"/>
  <c r="G32" i="11"/>
  <c r="W6" i="11"/>
  <c r="G42" i="13" l="1"/>
  <c r="AA5" i="13"/>
  <c r="Z6" i="13"/>
  <c r="E43" i="13"/>
  <c r="D44" i="13" s="1"/>
  <c r="BC6" i="11"/>
  <c r="BD5" i="11"/>
  <c r="BD6" i="11" s="1"/>
  <c r="G35" i="11"/>
  <c r="E36" i="11"/>
  <c r="G36" i="11" s="1"/>
  <c r="X6" i="11"/>
  <c r="G43" i="13" l="1"/>
  <c r="E44" i="13"/>
  <c r="D45" i="13" s="1"/>
  <c r="AB5" i="13"/>
  <c r="AA6" i="13"/>
  <c r="D37" i="11"/>
  <c r="E37" i="11" s="1"/>
  <c r="D39" i="11" s="1"/>
  <c r="E39" i="11" s="1"/>
  <c r="D40" i="11" s="1"/>
  <c r="Y6" i="11"/>
  <c r="G44" i="13" l="1"/>
  <c r="AB6" i="13"/>
  <c r="AC5" i="13"/>
  <c r="E45" i="13"/>
  <c r="D46" i="13" s="1"/>
  <c r="E46" i="13" s="1"/>
  <c r="E40" i="11"/>
  <c r="D41" i="11" s="1"/>
  <c r="G37" i="11"/>
  <c r="Z6" i="11"/>
  <c r="G45" i="13" l="1"/>
  <c r="G46" i="13"/>
  <c r="AC6" i="13"/>
  <c r="AD5" i="13"/>
  <c r="AC4" i="13"/>
  <c r="E41" i="11"/>
  <c r="D42" i="11" s="1"/>
  <c r="E42" i="11" s="1"/>
  <c r="G39" i="11"/>
  <c r="AA6" i="11"/>
  <c r="AD6" i="13" l="1"/>
  <c r="AE5" i="13"/>
  <c r="D43" i="11"/>
  <c r="E43" i="11" s="1"/>
  <c r="G40" i="11"/>
  <c r="AB6" i="11"/>
  <c r="AE6" i="13" l="1"/>
  <c r="AF5" i="13"/>
  <c r="D44" i="11"/>
  <c r="E44" i="11" s="1"/>
  <c r="G42" i="11"/>
  <c r="G41" i="11"/>
  <c r="AC6" i="11"/>
  <c r="AG5" i="13" l="1"/>
  <c r="AF6" i="13"/>
  <c r="G44" i="11"/>
  <c r="G43" i="11"/>
  <c r="AD6" i="11"/>
  <c r="AH5" i="13" l="1"/>
  <c r="AG6" i="13"/>
  <c r="AE6" i="11"/>
  <c r="AI5" i="13" l="1"/>
  <c r="AH6" i="13"/>
  <c r="AF6" i="11"/>
  <c r="AJ5" i="13" l="1"/>
  <c r="AI6" i="13"/>
  <c r="AG6" i="11"/>
  <c r="AJ6" i="13" l="1"/>
  <c r="AJ4" i="13"/>
  <c r="AK5" i="13"/>
  <c r="AH6" i="11"/>
  <c r="AK6" i="13" l="1"/>
  <c r="AL5" i="13"/>
  <c r="AI6" i="11"/>
  <c r="AL6" i="13" l="1"/>
  <c r="AM5" i="13"/>
  <c r="AJ6" i="11"/>
  <c r="AN5" i="13" l="1"/>
  <c r="AM6" i="13"/>
  <c r="AK6" i="11"/>
  <c r="AO5" i="13" l="1"/>
  <c r="AN6" i="13"/>
  <c r="AL6" i="11"/>
  <c r="AP5" i="13" l="1"/>
  <c r="AO6" i="13"/>
  <c r="AM6" i="11"/>
  <c r="AQ5" i="13" l="1"/>
  <c r="AP6" i="13"/>
  <c r="AN6" i="11"/>
  <c r="AQ4" i="13" l="1"/>
  <c r="AR5" i="13"/>
  <c r="AQ6" i="13"/>
  <c r="AO6" i="11"/>
  <c r="AR6" i="13" l="1"/>
  <c r="AS5" i="13"/>
  <c r="AP6" i="11"/>
  <c r="AS6" i="13" l="1"/>
  <c r="AT5" i="13"/>
  <c r="AQ6" i="11"/>
  <c r="AT6" i="13" l="1"/>
  <c r="AU5" i="13"/>
  <c r="AU6" i="13" l="1"/>
  <c r="AV5" i="13"/>
  <c r="AV6" i="13" l="1"/>
  <c r="AW5" i="13"/>
  <c r="AX5" i="13" s="1"/>
  <c r="AX4" i="13" l="1"/>
  <c r="AX6" i="13"/>
  <c r="AY5" i="13"/>
  <c r="AW6" i="13"/>
  <c r="AZ5" i="13" l="1"/>
  <c r="AY6" i="13"/>
  <c r="AZ6" i="13" l="1"/>
  <c r="BA5" i="13"/>
  <c r="BB5" i="13" l="1"/>
  <c r="BA6" i="13"/>
  <c r="BC5" i="13" l="1"/>
  <c r="BB6" i="13"/>
  <c r="BC6" i="13" l="1"/>
  <c r="BD5" i="13"/>
  <c r="BD6" i="13" s="1"/>
</calcChain>
</file>

<file path=xl/sharedStrings.xml><?xml version="1.0" encoding="utf-8"?>
<sst xmlns="http://schemas.openxmlformats.org/spreadsheetml/2006/main" count="173" uniqueCount="69">
  <si>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</si>
  <si>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</si>
  <si>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</si>
  <si>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</si>
  <si>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</si>
  <si>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</si>
  <si>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</si>
  <si>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</si>
  <si>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화장품 사용 주기 및 평가 관리 앱</t>
  </si>
  <si>
    <t>주혜진</t>
    <phoneticPr fontId="22" type="noConversion"/>
  </si>
  <si>
    <t>앱의 목적과 주요 기능 정의</t>
  </si>
  <si>
    <t>타겟 사용자 및 시장 조사</t>
  </si>
  <si>
    <t>프로젝트 목표 설정 및 초안 작성</t>
  </si>
  <si>
    <r>
      <rPr>
        <b/>
        <sz val="10"/>
        <color theme="1"/>
        <rFont val="맑은 고딕"/>
        <family val="3"/>
        <charset val="129"/>
      </rPr>
      <t>기능</t>
    </r>
    <r>
      <rPr>
        <b/>
        <sz val="10"/>
        <color theme="1"/>
        <rFont val="Arial"/>
        <family val="2"/>
      </rPr>
      <t xml:space="preserve"> </t>
    </r>
    <r>
      <rPr>
        <b/>
        <sz val="10"/>
        <color theme="1"/>
        <rFont val="맑은 고딕"/>
        <family val="3"/>
        <charset val="129"/>
      </rPr>
      <t>목록</t>
    </r>
    <r>
      <rPr>
        <b/>
        <sz val="10"/>
        <color theme="1"/>
        <rFont val="Arial"/>
        <family val="2"/>
      </rPr>
      <t xml:space="preserve"> </t>
    </r>
    <r>
      <rPr>
        <b/>
        <sz val="10"/>
        <color theme="1"/>
        <rFont val="맑은 고딕"/>
        <family val="3"/>
        <charset val="129"/>
      </rPr>
      <t>확정</t>
    </r>
    <r>
      <rPr>
        <b/>
        <sz val="10"/>
        <color theme="1"/>
        <rFont val="Arial"/>
        <family val="2"/>
      </rPr>
      <t xml:space="preserve"> (</t>
    </r>
    <r>
      <rPr>
        <b/>
        <sz val="10"/>
        <color theme="1"/>
        <rFont val="맑은 고딕"/>
        <family val="2"/>
        <charset val="129"/>
      </rPr>
      <t>요구사항 정의서)</t>
    </r>
    <phoneticPr fontId="22" type="noConversion"/>
  </si>
  <si>
    <t>앱 정보 구조(IA) 및 사용자 흐름(User case diagram) 작성</t>
  </si>
  <si>
    <t>와이어프레임 제작</t>
  </si>
  <si>
    <t>플레이스토어 페이지 정보 구상</t>
    <phoneticPr fontId="22" type="noConversion"/>
  </si>
  <si>
    <r>
      <rPr>
        <sz val="10"/>
        <color theme="1"/>
        <rFont val="맑은 고딕"/>
        <family val="2"/>
        <charset val="129"/>
      </rPr>
      <t>개발</t>
    </r>
    <r>
      <rPr>
        <sz val="10"/>
        <color theme="1"/>
        <rFont val="Arial"/>
        <family val="2"/>
      </rPr>
      <t xml:space="preserve"> </t>
    </r>
    <r>
      <rPr>
        <sz val="10"/>
        <color theme="1"/>
        <rFont val="맑은 고딕"/>
        <family val="2"/>
        <charset val="129"/>
      </rPr>
      <t>플랫폼 결정</t>
    </r>
    <phoneticPr fontId="22" type="noConversion"/>
  </si>
  <si>
    <t>필요한 툴 및 라이브러리 세팅</t>
    <phoneticPr fontId="22" type="noConversion"/>
  </si>
  <si>
    <t>로컬 데이터 저장소 선정</t>
    <phoneticPr fontId="22" type="noConversion"/>
  </si>
  <si>
    <t>버전 관리 시스템 설정</t>
    <phoneticPr fontId="22" type="noConversion"/>
  </si>
  <si>
    <t>실제 안드로이드 기기에서 테스트</t>
  </si>
  <si>
    <t>사용자 피드백 수집</t>
  </si>
  <si>
    <t>동작/디자인 개선 사항 정리</t>
  </si>
  <si>
    <t>발견된 오류 및 버그 수정</t>
    <phoneticPr fontId="22" type="noConversion"/>
  </si>
  <si>
    <t>성능 최적화</t>
    <phoneticPr fontId="22" type="noConversion"/>
  </si>
  <si>
    <t>디자인 및 기능 피드백 반영</t>
    <phoneticPr fontId="22" type="noConversion"/>
  </si>
  <si>
    <t>ㅑ</t>
    <phoneticPr fontId="22" type="noConversion"/>
  </si>
  <si>
    <t>앱 아이콘, 스플래시 화면 추가</t>
    <phoneticPr fontId="22" type="noConversion"/>
  </si>
  <si>
    <t>개인정보 처리방침 작성 (플레이스토어 요구사항)</t>
    <phoneticPr fontId="22" type="noConversion"/>
  </si>
  <si>
    <t>앱 번들(.aab) 빌드</t>
    <phoneticPr fontId="22" type="noConversion"/>
  </si>
  <si>
    <t>플레이콘솔에 앱 등록</t>
    <phoneticPr fontId="22" type="noConversion"/>
  </si>
  <si>
    <t>앱 설명, 스크린샷, 정책 문서 업로드</t>
    <phoneticPr fontId="22" type="noConversion"/>
  </si>
  <si>
    <t>내부 테스트 트랙 업로드 및 테스트</t>
    <phoneticPr fontId="22" type="noConversion"/>
  </si>
  <si>
    <r>
      <rPr>
        <b/>
        <sz val="12"/>
        <color theme="1"/>
        <rFont val="맑은 고딕"/>
        <family val="3"/>
        <charset val="129"/>
        <scheme val="minor"/>
      </rPr>
      <t>1. 아이디어</t>
    </r>
    <r>
      <rPr>
        <b/>
        <sz val="12"/>
        <color theme="1"/>
        <rFont val="Arial"/>
        <family val="2"/>
        <scheme val="minor"/>
      </rPr>
      <t xml:space="preserve"> </t>
    </r>
    <r>
      <rPr>
        <b/>
        <sz val="12"/>
        <color theme="1"/>
        <rFont val="맑은 고딕"/>
        <family val="3"/>
        <charset val="129"/>
        <scheme val="minor"/>
      </rPr>
      <t>구체화</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계획</t>
    </r>
    <r>
      <rPr>
        <b/>
        <sz val="12"/>
        <color theme="1"/>
        <rFont val="Arial"/>
        <family val="2"/>
        <scheme val="minor"/>
      </rPr>
      <t xml:space="preserve"> </t>
    </r>
    <r>
      <rPr>
        <b/>
        <sz val="12"/>
        <color theme="1"/>
        <rFont val="맑은 고딕"/>
        <family val="3"/>
        <charset val="129"/>
        <scheme val="minor"/>
      </rPr>
      <t>수립</t>
    </r>
    <phoneticPr fontId="22" type="noConversion"/>
  </si>
  <si>
    <r>
      <rPr>
        <b/>
        <sz val="12"/>
        <color theme="1"/>
        <rFont val="맑은 고딕"/>
        <family val="3"/>
        <charset val="129"/>
        <scheme val="minor"/>
      </rPr>
      <t>2. 기획</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설계</t>
    </r>
    <phoneticPr fontId="22" type="noConversion"/>
  </si>
  <si>
    <r>
      <rPr>
        <b/>
        <sz val="12"/>
        <color theme="1"/>
        <rFont val="맑은 고딕"/>
        <family val="2"/>
        <charset val="129"/>
      </rPr>
      <t>3. 개발</t>
    </r>
    <r>
      <rPr>
        <b/>
        <sz val="12"/>
        <color theme="1"/>
        <rFont val="Arial"/>
        <family val="2"/>
      </rPr>
      <t xml:space="preserve"> </t>
    </r>
    <r>
      <rPr>
        <b/>
        <sz val="12"/>
        <color theme="1"/>
        <rFont val="맑은 고딕"/>
        <family val="2"/>
        <charset val="129"/>
      </rPr>
      <t>환경 설정</t>
    </r>
    <phoneticPr fontId="22" type="noConversion"/>
  </si>
  <si>
    <t>5. 테스트</t>
    <phoneticPr fontId="22" type="noConversion"/>
  </si>
  <si>
    <t>6. 디버깅 및 수정</t>
    <phoneticPr fontId="22" type="noConversion"/>
  </si>
  <si>
    <t>◆</t>
  </si>
  <si>
    <t>화장품 등록 (요구사항 4개, 9.5시간)</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</si>
  <si>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phoneticPr fontId="22" type="noConversion"/>
  </si>
  <si>
    <t>등록한 화장품 목록 보기 (요구사항 3개, 5.5시간)</t>
    <phoneticPr fontId="22" type="noConversion"/>
  </si>
  <si>
    <t>화장품 사용 체크 (요구사항 3개, 6시간)</t>
    <phoneticPr fontId="22" type="noConversion"/>
  </si>
  <si>
    <t>대시보드 (요구사항 2개, 3.5시간)</t>
    <phoneticPr fontId="22" type="noConversion"/>
  </si>
  <si>
    <t>푸시 알림 (요구사항 2개, 3시간)</t>
    <phoneticPr fontId="22" type="noConversion"/>
  </si>
  <si>
    <t>사용 평가 (요구사항 2개, 4.5시간)</t>
    <phoneticPr fontId="22" type="noConversion"/>
  </si>
  <si>
    <t>View 레이아웃 7개 (약 21시간 소요)</t>
    <phoneticPr fontId="22" type="noConversion"/>
  </si>
  <si>
    <t>◆</t>
    <phoneticPr fontId="22" type="noConversion"/>
  </si>
  <si>
    <r>
      <rPr>
        <b/>
        <sz val="12"/>
        <color theme="1"/>
        <rFont val="Arial"/>
        <family val="3"/>
      </rPr>
      <t xml:space="preserve">7. </t>
    </r>
    <r>
      <rPr>
        <b/>
        <sz val="12"/>
        <color theme="1"/>
        <rFont val="맑은 고딕"/>
        <family val="3"/>
        <charset val="129"/>
      </rPr>
      <t>배포 준비</t>
    </r>
    <phoneticPr fontId="22" type="noConversion"/>
  </si>
  <si>
    <t>DB 구조 설계</t>
    <phoneticPr fontId="22" type="noConversion"/>
  </si>
  <si>
    <r>
      <rPr>
        <b/>
        <sz val="10"/>
        <color theme="1"/>
        <rFont val="맑은 고딕"/>
        <family val="3"/>
        <charset val="129"/>
      </rPr>
      <t>와이어프레임</t>
    </r>
    <r>
      <rPr>
        <b/>
        <sz val="10"/>
        <color theme="1"/>
        <rFont val="Arial"/>
        <family val="2"/>
      </rPr>
      <t xml:space="preserve"> </t>
    </r>
    <r>
      <rPr>
        <b/>
        <sz val="10"/>
        <color theme="1"/>
        <rFont val="맑은 고딕"/>
        <family val="3"/>
        <charset val="129"/>
      </rPr>
      <t>제작</t>
    </r>
    <r>
      <rPr>
        <b/>
        <sz val="10"/>
        <color rgb="FFFF0000"/>
        <rFont val="맑은 고딕"/>
        <family val="3"/>
        <charset val="129"/>
      </rPr>
      <t xml:space="preserve"> (변경됨)</t>
    </r>
    <phoneticPr fontId="22" type="noConversion"/>
  </si>
  <si>
    <t>버전</t>
  </si>
  <si>
    <t>개정 일자</t>
  </si>
  <si>
    <t>비고</t>
    <phoneticPr fontId="46" type="noConversion"/>
  </si>
  <si>
    <t>2025.05.12</t>
    <phoneticPr fontId="50" type="noConversion"/>
  </si>
  <si>
    <t>원본</t>
    <phoneticPr fontId="46" type="noConversion"/>
  </si>
  <si>
    <t>2025.05.26</t>
    <phoneticPr fontId="50" type="noConversion"/>
  </si>
  <si>
    <t>개정 내용 및 이유</t>
    <phoneticPr fontId="22" type="noConversion"/>
  </si>
  <si>
    <t>와이어프레임 마감일, 기능 개발 마감일, 테스트 마감일  및 마일스톤을 6월 22일 마감일 기준으로 일정 변경
(자격증 시험 벼락치기하느라고 과제 못 해서 밀림)</t>
    <phoneticPr fontId="22" type="noConversion"/>
  </si>
  <si>
    <t>"2. 기획 및 설계" 항목에 DB 구조 설계 일정 추가</t>
    <phoneticPr fontId="22" type="noConversion"/>
  </si>
  <si>
    <t>2025.06.01</t>
    <phoneticPr fontId="22" type="noConversion"/>
  </si>
  <si>
    <t>"4.기능개발"항목 View 레이아웃 7개 -&gt; 8개로 수정</t>
    <phoneticPr fontId="22" type="noConversion"/>
  </si>
  <si>
    <r>
      <t>View 레이아웃 8개 (약 24시간 소요)</t>
    </r>
    <r>
      <rPr>
        <b/>
        <sz val="10"/>
        <color rgb="FFFF0000"/>
        <rFont val="맑은 고딕"/>
        <family val="3"/>
        <charset val="129"/>
      </rPr>
      <t xml:space="preserve"> (변경됨)</t>
    </r>
    <phoneticPr fontId="22" type="noConversion"/>
  </si>
  <si>
    <t>2025.06.09</t>
    <phoneticPr fontId="22" type="noConversion"/>
  </si>
  <si>
    <t>등록된 화장품 편집 (요구사항 2개, 5시간)</t>
    <phoneticPr fontId="22" type="noConversion"/>
  </si>
  <si>
    <r>
      <t>화장품 등록 (요구사항 3개, 7시간)</t>
    </r>
    <r>
      <rPr>
        <b/>
        <sz val="10"/>
        <color rgb="FFFF0000"/>
        <rFont val="맑은 고딕"/>
        <family val="3"/>
        <charset val="129"/>
      </rPr>
      <t xml:space="preserve"> (변경됨)</t>
    </r>
    <phoneticPr fontId="22" type="noConversion"/>
  </si>
  <si>
    <t>"4.기능개발"항목 'View 레이아웃 8개' 마감일을 기존 6월 8일에서 6월 16일로 변경. 그 밑에 있는 기능 구현 완료 일자도 변경함(시험 공부 및 졸업작품이 더 급하기도 하고 기능 개발을 3일 안에 끝낼 수 있을 것 같아서 미룸)
"4.기능개발"항목의 '화장품 등록 기능(요구사항 4개, 9.5시간)'을 '화장품 등록 기능(요구사항 3개, 7개)'로 변경. (요구사항 정의서가 변경됨)
"4.기능개발"항목에 '등록된 화장품 편집 (요구사항 2개, 5시간)' 추가. (요구사항 정의서가 변경됨)</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</si>
  <si>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r>
      <rPr>
        <b/>
        <sz val="12"/>
        <color rgb="FFFF0000"/>
        <rFont val="Arial"/>
        <family val="2"/>
        <charset val="129"/>
      </rPr>
      <t xml:space="preserve"> (</t>
    </r>
    <r>
      <rPr>
        <b/>
        <sz val="12"/>
        <color rgb="FFFF0000"/>
        <rFont val="맑은 고딕"/>
        <family val="2"/>
        <charset val="129"/>
      </rPr>
      <t>변경됨</t>
    </r>
    <r>
      <rPr>
        <b/>
        <sz val="12"/>
        <color rgb="FFFF0000"/>
        <rFont val="Arial"/>
        <family val="2"/>
        <charset val="129"/>
      </rPr>
      <t>)</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</si>
</sst>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0.0_ "/>
  </numFmts>
  <fonts count="5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25"/>
      <color theme="9"/>
      <name val="Arial Black"/>
      <family val="2"/>
    </font>
    <font>
      <b/>
      <sz val="10"/>
      <color theme="1"/>
      <name val="Arial"/>
      <family val="2"/>
    </font>
    <font>
      <b/>
      <sz val="10"/>
      <color theme="1"/>
      <name val="맑은 고딕"/>
      <family val="3"/>
      <charset val="129"/>
    </font>
    <font>
      <b/>
      <sz val="10"/>
      <color theme="1"/>
      <name val="맑은 고딕"/>
      <family val="2"/>
      <charset val="129"/>
    </font>
    <font>
      <b/>
      <sz val="10"/>
      <color theme="1"/>
      <name val="Arial"/>
      <family val="3"/>
      <charset val="129"/>
    </font>
    <font>
      <sz val="10"/>
      <color theme="1"/>
      <name val="맑은 고딕"/>
      <family val="2"/>
      <charset val="129"/>
    </font>
    <font>
      <b/>
      <sz val="12"/>
      <color theme="1"/>
      <name val="맑은 고딕"/>
      <family val="2"/>
      <charset val="129"/>
    </font>
    <font>
      <b/>
      <sz val="12"/>
      <color theme="1"/>
      <name val="Arial"/>
      <family val="2"/>
    </font>
    <font>
      <b/>
      <sz val="12"/>
      <color theme="1"/>
      <name val="Arial"/>
      <family val="2"/>
      <charset val="129"/>
    </font>
    <font>
      <sz val="10"/>
      <color theme="1"/>
      <name val="Arial"/>
      <family val="2"/>
    </font>
    <font>
      <sz val="10"/>
      <color theme="1"/>
      <name val="Arial"/>
      <family val="2"/>
      <charset val="129"/>
    </font>
    <font>
      <b/>
      <sz val="12"/>
      <color theme="1"/>
      <name val="맑은 고딕"/>
      <family val="3"/>
      <charset val="129"/>
      <scheme val="minor"/>
    </font>
    <font>
      <b/>
      <sz val="12"/>
      <color theme="1"/>
      <name val="Arial"/>
      <family val="3"/>
    </font>
    <font>
      <b/>
      <sz val="12"/>
      <color theme="1"/>
      <name val="맑은 고딕"/>
      <family val="3"/>
      <charset val="129"/>
    </font>
    <font>
      <sz val="11"/>
      <color theme="0"/>
      <name val="맑은 고딕"/>
      <family val="2"/>
      <charset val="129"/>
    </font>
    <font>
      <b/>
      <sz val="12"/>
      <color theme="1"/>
      <name val="Arial"/>
      <family val="3"/>
      <charset val="129"/>
      <scheme val="minor"/>
    </font>
    <font>
      <sz val="11"/>
      <color rgb="FFFF0000"/>
      <name val="Arial"/>
      <family val="2"/>
    </font>
    <font>
      <sz val="11"/>
      <color rgb="FFFF0000"/>
      <name val="돋움"/>
      <family val="3"/>
      <charset val="129"/>
    </font>
    <font>
      <b/>
      <sz val="12"/>
      <color theme="1"/>
      <name val="Arial"/>
      <family val="3"/>
      <charset val="129"/>
    </font>
    <font>
      <b/>
      <sz val="18"/>
      <color theme="9"/>
      <name val="맑은 고딕"/>
      <family val="2"/>
      <charset val="129"/>
    </font>
    <font>
      <b/>
      <sz val="10"/>
      <color rgb="FFFF0000"/>
      <name val="맑은 고딕"/>
      <family val="3"/>
      <charset val="129"/>
    </font>
    <font>
      <sz val="11"/>
      <name val="돋움"/>
      <family val="3"/>
      <charset val="129"/>
    </font>
    <font>
      <b/>
      <sz val="9"/>
      <color rgb="FF000000"/>
      <name val="맑은 고딕"/>
      <family val="3"/>
      <charset val="129"/>
    </font>
    <font>
      <sz val="8"/>
      <name val="Arial"/>
      <family val="3"/>
      <charset val="129"/>
      <scheme val="minor"/>
    </font>
    <font>
      <sz val="11"/>
      <name val="Arial"/>
      <family val="3"/>
      <charset val="129"/>
      <scheme val="minor"/>
    </font>
    <font>
      <b/>
      <sz val="8"/>
      <color rgb="FF000000"/>
      <name val="맑은 고딕"/>
      <family val="3"/>
      <charset val="129"/>
    </font>
    <font>
      <sz val="8"/>
      <color rgb="FF000000"/>
      <name val="맑은 고딕"/>
      <family val="3"/>
      <charset val="129"/>
    </font>
    <font>
      <sz val="8"/>
      <name val="돋움"/>
      <family val="3"/>
      <charset val="129"/>
    </font>
    <font>
      <sz val="8"/>
      <color rgb="FFFF0000"/>
      <name val="맑은 고딕"/>
      <family val="3"/>
      <charset val="129"/>
    </font>
    <font>
      <b/>
      <sz val="10"/>
      <color rgb="FFFF0000"/>
      <name val="맑은 고딕"/>
      <family val="2"/>
      <charset val="129"/>
    </font>
    <font>
      <b/>
      <sz val="12"/>
      <color rgb="FFFF0000"/>
      <name val="Arial"/>
      <family val="2"/>
      <charset val="129"/>
    </font>
    <font>
      <b/>
      <sz val="12"/>
      <color rgb="FFFF0000"/>
      <name val="맑은 고딕"/>
      <family val="2"/>
      <charset val="129"/>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ck">
        <color rgb="FF000000"/>
      </bottom>
      <diagonal/>
    </border>
    <border>
      <left/>
      <right/>
      <top style="thick">
        <color rgb="FF000000"/>
      </top>
      <bottom style="medium">
        <color rgb="FFD9D9D9"/>
      </bottom>
      <diagonal/>
    </border>
    <border>
      <left/>
      <right/>
      <top style="medium">
        <color rgb="FFD9D9D9"/>
      </top>
      <bottom style="medium">
        <color rgb="FFD9D9D9"/>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44" fillId="0" borderId="0">
      <alignment vertical="center"/>
    </xf>
  </cellStyleXfs>
  <cellXfs count="11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4" fillId="10" borderId="18" xfId="0" applyNumberFormat="1" applyFont="1" applyFill="1" applyBorder="1" applyAlignment="1">
      <alignment horizontal="center" vertical="center"/>
    </xf>
    <xf numFmtId="180" fontId="14" fillId="10" borderId="16" xfId="0" applyNumberFormat="1" applyFont="1" applyFill="1" applyBorder="1" applyAlignment="1">
      <alignment horizontal="center" vertical="center"/>
    </xf>
    <xf numFmtId="180"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4" fillId="0" borderId="3" xfId="0" applyFont="1" applyBorder="1" applyAlignment="1">
      <alignment vertical="center"/>
    </xf>
    <xf numFmtId="9" fontId="1" fillId="5" borderId="0" xfId="2" applyFont="1" applyFill="1" applyBorder="1" applyAlignment="1">
      <alignment horizontal="center" vertical="center"/>
    </xf>
    <xf numFmtId="177" fontId="12" fillId="5" borderId="0" xfId="0" applyNumberFormat="1" applyFont="1" applyFill="1" applyAlignment="1">
      <alignment horizontal="center" vertical="center"/>
    </xf>
    <xf numFmtId="177"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77" fontId="12"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77" fontId="12" fillId="3" borderId="6" xfId="10" applyFont="1" applyFill="1" applyBorder="1">
      <alignment horizontal="center" vertical="center"/>
    </xf>
    <xf numFmtId="0" fontId="4" fillId="0" borderId="4" xfId="0" applyFont="1" applyBorder="1" applyAlignment="1">
      <alignment horizontal="right" vertical="center"/>
    </xf>
    <xf numFmtId="9" fontId="1" fillId="6" borderId="0" xfId="2" applyFont="1" applyFill="1" applyBorder="1" applyAlignment="1">
      <alignment horizontal="center" vertical="center"/>
    </xf>
    <xf numFmtId="177" fontId="12"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0" xfId="0" applyFont="1" applyBorder="1" applyAlignment="1">
      <alignment vertical="center"/>
    </xf>
    <xf numFmtId="9" fontId="1" fillId="4" borderId="7" xfId="2" applyFont="1" applyFill="1" applyBorder="1" applyAlignment="1">
      <alignment horizontal="center" vertical="center"/>
    </xf>
    <xf numFmtId="177" fontId="12" fillId="4" borderId="7" xfId="10" applyFont="1" applyFill="1" applyBorder="1">
      <alignment horizontal="center" vertical="center"/>
    </xf>
    <xf numFmtId="9" fontId="1" fillId="7" borderId="0" xfId="2" applyFont="1" applyFill="1" applyBorder="1" applyAlignment="1">
      <alignment horizontal="center" vertical="center"/>
    </xf>
    <xf numFmtId="177" fontId="12"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4" fillId="0" borderId="9" xfId="0" applyFont="1" applyBorder="1" applyAlignment="1">
      <alignment vertical="center"/>
    </xf>
    <xf numFmtId="9" fontId="1" fillId="8" borderId="8" xfId="2" applyFont="1" applyFill="1" applyBorder="1" applyAlignment="1">
      <alignment horizontal="center" vertical="center"/>
    </xf>
    <xf numFmtId="177" fontId="12" fillId="8" borderId="8" xfId="10" applyFont="1" applyFill="1" applyBorder="1">
      <alignment horizontal="center" vertical="center"/>
    </xf>
    <xf numFmtId="9" fontId="1" fillId="0" borderId="0" xfId="2" applyFont="1" applyBorder="1" applyAlignment="1">
      <alignment horizontal="center" vertical="center"/>
    </xf>
    <xf numFmtId="177" fontId="12" fillId="0" borderId="0" xfId="10" applyFont="1" applyBorder="1">
      <alignment horizontal="center" vertical="center"/>
    </xf>
    <xf numFmtId="0" fontId="17" fillId="2" borderId="0" xfId="0" applyFont="1" applyFill="1" applyAlignment="1">
      <alignment horizontal="left" vertical="center" indent="1"/>
    </xf>
    <xf numFmtId="9" fontId="1" fillId="2" borderId="0" xfId="2" applyFont="1" applyFill="1" applyBorder="1" applyAlignment="1">
      <alignment horizontal="center" vertical="center"/>
    </xf>
    <xf numFmtId="177" fontId="18"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5" applyFont="1" applyAlignment="1">
      <alignment horizontal="left"/>
    </xf>
    <xf numFmtId="0" fontId="24" fillId="3" borderId="5" xfId="12" applyFont="1" applyFill="1" applyBorder="1">
      <alignment horizontal="left" vertical="center" indent="2"/>
    </xf>
    <xf numFmtId="0" fontId="24" fillId="3" borderId="6" xfId="12" applyFont="1" applyFill="1" applyBorder="1">
      <alignment horizontal="left" vertical="center" indent="2"/>
    </xf>
    <xf numFmtId="0" fontId="24" fillId="4" borderId="7" xfId="12" applyFont="1" applyFill="1" applyBorder="1">
      <alignment horizontal="left" vertical="center" indent="2"/>
    </xf>
    <xf numFmtId="0" fontId="27" fillId="4" borderId="7" xfId="12" applyFont="1" applyFill="1" applyBorder="1">
      <alignment horizontal="left" vertical="center" indent="2"/>
    </xf>
    <xf numFmtId="0" fontId="25" fillId="4" borderId="7" xfId="12" applyFont="1" applyFill="1" applyBorder="1">
      <alignment horizontal="left" vertical="center" indent="2"/>
    </xf>
    <xf numFmtId="0" fontId="31" fillId="7" borderId="0" xfId="0" applyFont="1" applyFill="1" applyAlignment="1">
      <alignment horizontal="left" vertical="center" indent="1"/>
    </xf>
    <xf numFmtId="0" fontId="33" fillId="8" borderId="8" xfId="12" applyFont="1" applyFill="1" applyBorder="1">
      <alignment horizontal="left" vertical="center" indent="2"/>
    </xf>
    <xf numFmtId="0" fontId="28" fillId="8" borderId="8" xfId="12" applyFont="1" applyFill="1" applyBorder="1">
      <alignment horizontal="left" vertical="center" indent="2"/>
    </xf>
    <xf numFmtId="0" fontId="31" fillId="5" borderId="0" xfId="0" applyFont="1" applyFill="1" applyAlignment="1">
      <alignment horizontal="left" vertical="center" indent="1"/>
    </xf>
    <xf numFmtId="0" fontId="26" fillId="3" borderId="5" xfId="12" applyFont="1" applyFill="1" applyBorder="1">
      <alignment horizontal="left" vertical="center" indent="2"/>
    </xf>
    <xf numFmtId="0" fontId="34" fillId="6" borderId="0" xfId="0" applyFont="1" applyFill="1" applyAlignment="1">
      <alignment horizontal="left" vertical="center" indent="1"/>
    </xf>
    <xf numFmtId="0" fontId="29" fillId="7" borderId="0" xfId="0" applyFont="1" applyFill="1" applyAlignment="1">
      <alignment horizontal="left" vertical="center" indent="1"/>
    </xf>
    <xf numFmtId="0" fontId="37" fillId="0" borderId="0" xfId="3" applyFont="1"/>
    <xf numFmtId="0" fontId="25" fillId="3" borderId="5" xfId="12" applyFont="1" applyFill="1" applyBorder="1">
      <alignment horizontal="left" vertical="center" indent="2"/>
    </xf>
    <xf numFmtId="0" fontId="25" fillId="3" borderId="6" xfId="12" applyFont="1" applyFill="1" applyBorder="1">
      <alignment horizontal="left" vertical="center" indent="2"/>
    </xf>
    <xf numFmtId="0" fontId="26" fillId="3" borderId="6" xfId="12" applyFont="1" applyFill="1" applyBorder="1">
      <alignment horizontal="left" vertical="center" indent="2"/>
    </xf>
    <xf numFmtId="0" fontId="38" fillId="5" borderId="0" xfId="0" applyFont="1" applyFill="1" applyAlignment="1">
      <alignment horizontal="left" vertical="center" indent="1"/>
    </xf>
    <xf numFmtId="0" fontId="38" fillId="6" borderId="0" xfId="0" applyFont="1" applyFill="1" applyAlignment="1">
      <alignment horizontal="left" vertical="center" indent="1"/>
    </xf>
    <xf numFmtId="0" fontId="25" fillId="8" borderId="8" xfId="12" applyFont="1" applyFill="1" applyBorder="1">
      <alignment horizontal="left" vertical="center" indent="2"/>
    </xf>
    <xf numFmtId="0" fontId="39" fillId="0" borderId="11" xfId="0" applyFont="1" applyBorder="1" applyAlignment="1">
      <alignment horizontal="center" vertical="center"/>
    </xf>
    <xf numFmtId="0" fontId="40" fillId="0" borderId="4" xfId="0" applyFont="1" applyBorder="1" applyAlignment="1">
      <alignment vertical="center"/>
    </xf>
    <xf numFmtId="0" fontId="41" fillId="5" borderId="0" xfId="0" applyFont="1" applyFill="1" applyAlignment="1">
      <alignment horizontal="left" vertical="center" indent="1"/>
    </xf>
    <xf numFmtId="0" fontId="42" fillId="0" borderId="0" xfId="6" applyFont="1" applyAlignment="1">
      <alignment horizontal="left" vertical="center" indent="1"/>
    </xf>
    <xf numFmtId="0" fontId="43" fillId="4" borderId="0" xfId="12" applyFont="1" applyFill="1" applyBorder="1">
      <alignment horizontal="left" vertical="center" indent="2"/>
    </xf>
    <xf numFmtId="0" fontId="45" fillId="0" borderId="20" xfId="13" applyFont="1" applyBorder="1" applyAlignment="1">
      <alignment horizontal="center" vertical="center" wrapText="1" readingOrder="1"/>
    </xf>
    <xf numFmtId="0" fontId="47" fillId="11" borderId="0" xfId="13" applyFont="1" applyFill="1">
      <alignment vertical="center"/>
    </xf>
    <xf numFmtId="181" fontId="48" fillId="0" borderId="21" xfId="13" applyNumberFormat="1" applyFont="1" applyBorder="1" applyAlignment="1">
      <alignment horizontal="center" vertical="center" wrapText="1" readingOrder="1"/>
    </xf>
    <xf numFmtId="0" fontId="49" fillId="0" borderId="21" xfId="13" applyFont="1" applyBorder="1" applyAlignment="1">
      <alignment horizontal="center" vertical="center" wrapText="1" readingOrder="1"/>
    </xf>
    <xf numFmtId="0" fontId="49" fillId="0" borderId="21" xfId="13" applyFont="1" applyBorder="1" applyAlignment="1">
      <alignment horizontal="left" vertical="center" wrapText="1" readingOrder="1"/>
    </xf>
    <xf numFmtId="0" fontId="49" fillId="0" borderId="21" xfId="13" applyFont="1" applyBorder="1" applyAlignment="1">
      <alignment vertical="center" wrapText="1"/>
    </xf>
    <xf numFmtId="181" fontId="48" fillId="0" borderId="22" xfId="13" applyNumberFormat="1" applyFont="1" applyBorder="1" applyAlignment="1">
      <alignment horizontal="center" vertical="center" wrapText="1"/>
    </xf>
    <xf numFmtId="0" fontId="49" fillId="0" borderId="22" xfId="13" applyFont="1" applyBorder="1" applyAlignment="1">
      <alignment horizontal="center" vertical="center" wrapText="1" readingOrder="1"/>
    </xf>
    <xf numFmtId="0" fontId="49" fillId="0" borderId="22" xfId="13" applyFont="1" applyBorder="1" applyAlignment="1">
      <alignment horizontal="left" vertical="center" wrapText="1" readingOrder="1"/>
    </xf>
    <xf numFmtId="0" fontId="49" fillId="0" borderId="22" xfId="13" applyFont="1" applyBorder="1" applyAlignment="1">
      <alignment horizontal="center" vertical="center" wrapText="1"/>
    </xf>
    <xf numFmtId="0" fontId="48" fillId="0" borderId="22" xfId="13" applyFont="1" applyBorder="1" applyAlignment="1">
      <alignment horizontal="center" vertical="center" wrapText="1"/>
    </xf>
    <xf numFmtId="0" fontId="49" fillId="0" borderId="22" xfId="13" applyFont="1" applyBorder="1" applyAlignment="1">
      <alignment vertical="center" wrapText="1"/>
    </xf>
    <xf numFmtId="181" fontId="49" fillId="0" borderId="22" xfId="13" applyNumberFormat="1" applyFont="1" applyBorder="1" applyAlignment="1">
      <alignment horizontal="center" vertical="center" wrapText="1"/>
    </xf>
    <xf numFmtId="0" fontId="51" fillId="0" borderId="22" xfId="13" applyFont="1" applyBorder="1" applyAlignment="1">
      <alignment vertical="center" wrapText="1"/>
    </xf>
    <xf numFmtId="0" fontId="49" fillId="0" borderId="22" xfId="13" quotePrefix="1" applyFont="1" applyBorder="1" applyAlignment="1">
      <alignment vertical="center" wrapText="1"/>
    </xf>
    <xf numFmtId="179" fontId="12" fillId="2" borderId="12" xfId="0" applyNumberFormat="1" applyFont="1" applyFill="1" applyBorder="1" applyAlignment="1">
      <alignment horizontal="center" vertical="center" wrapText="1"/>
    </xf>
    <xf numFmtId="179" fontId="12" fillId="2" borderId="17" xfId="0" applyNumberFormat="1" applyFont="1" applyFill="1" applyBorder="1" applyAlignment="1">
      <alignment horizontal="center" vertical="center" wrapText="1"/>
    </xf>
    <xf numFmtId="179" fontId="12" fillId="2" borderId="18" xfId="0" applyNumberFormat="1" applyFont="1" applyFill="1" applyBorder="1" applyAlignment="1">
      <alignment horizontal="center" vertical="center" wrapText="1"/>
    </xf>
    <xf numFmtId="179" fontId="12" fillId="2" borderId="16" xfId="0" applyNumberFormat="1" applyFont="1" applyFill="1" applyBorder="1" applyAlignment="1">
      <alignment horizontal="center" vertical="center" wrapText="1"/>
    </xf>
    <xf numFmtId="0" fontId="7"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horizontal="center" vertical="center"/>
    </xf>
    <xf numFmtId="0" fontId="4" fillId="2" borderId="19" xfId="0" applyFont="1" applyFill="1" applyBorder="1"/>
    <xf numFmtId="0" fontId="19" fillId="0" borderId="0" xfId="8" applyFont="1" applyAlignment="1">
      <alignment horizontal="left"/>
    </xf>
    <xf numFmtId="0" fontId="4" fillId="0" borderId="0" xfId="0" applyFont="1"/>
    <xf numFmtId="178" fontId="20" fillId="0" borderId="0" xfId="9" applyFont="1" applyBorder="1" applyAlignment="1">
      <alignment horizontal="left"/>
    </xf>
    <xf numFmtId="0" fontId="21" fillId="0" borderId="0" xfId="0" applyFont="1"/>
    <xf numFmtId="0" fontId="20" fillId="0" borderId="0" xfId="0" applyFont="1" applyAlignment="1">
      <alignment horizontal="left"/>
    </xf>
    <xf numFmtId="0" fontId="52" fillId="3" borderId="5" xfId="12" applyFont="1" applyFill="1" applyBorder="1">
      <alignment horizontal="left" vertical="center" indent="2"/>
    </xf>
  </cellXfs>
  <cellStyles count="14">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표준 3" xfId="13" xr:uid="{9E632ABA-523A-4B2D-8EF4-9555FFA6F271}"/>
    <cellStyle name="하이퍼링크" xfId="1" builtinId="8" customBuiltin="1"/>
  </cellStyles>
  <dxfs count="91">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0"/>
      <tableStyleElement type="headerRow" dxfId="89"/>
      <tableStyleElement type="totalRow" dxfId="88"/>
      <tableStyleElement type="firstColumn" dxfId="87"/>
      <tableStyleElement type="lastColumn" dxfId="86"/>
      <tableStyleElement type="firstRowStripe" dxfId="85"/>
      <tableStyleElement type="secondRowStripe" dxfId="84"/>
      <tableStyleElement type="firstColumnStripe" dxfId="83"/>
      <tableStyleElement type="secondColumnStripe" dxfId="8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400050</xdr:colOff>
      <xdr:row>0</xdr:row>
      <xdr:rowOff>57150</xdr:rowOff>
    </xdr:from>
    <xdr:to>
      <xdr:col>5</xdr:col>
      <xdr:colOff>0</xdr:colOff>
      <xdr:row>1</xdr:row>
      <xdr:rowOff>161925</xdr:rowOff>
    </xdr:to>
    <xdr:sp macro="" textlink="">
      <xdr:nvSpPr>
        <xdr:cNvPr id="2" name="Text Box 15">
          <a:extLst>
            <a:ext uri="{FF2B5EF4-FFF2-40B4-BE49-F238E27FC236}">
              <a16:creationId xmlns:a16="http://schemas.microsoft.com/office/drawing/2014/main" id="{974FC901-FB88-410C-BE3B-3A3D840CD59F}"/>
            </a:ext>
          </a:extLst>
        </xdr:cNvPr>
        <xdr:cNvSpPr txBox="1">
          <a:spLocks noChangeArrowheads="1"/>
        </xdr:cNvSpPr>
      </xdr:nvSpPr>
      <xdr:spPr bwMode="auto">
        <a:xfrm>
          <a:off x="400050" y="57150"/>
          <a:ext cx="4924425" cy="295275"/>
        </a:xfrm>
        <a:prstGeom prst="rect">
          <a:avLst/>
        </a:prstGeom>
        <a:noFill/>
        <a:ln w="9525">
          <a:noFill/>
          <a:miter lim="800000"/>
          <a:headEnd/>
          <a:tailEnd/>
        </a:ln>
      </xdr:spPr>
      <xdr:txBody>
        <a:bodyPr vertOverflow="clip" wrap="square" lIns="36576" tIns="32004" rIns="0" bIns="0" anchor="t" upright="1"/>
        <a:lstStyle/>
        <a:p>
          <a:pPr marL="0" marR="0" indent="0" algn="l" defTabSz="914400" rtl="1" eaLnBrk="1" fontAlgn="auto" latinLnBrk="0" hangingPunct="1">
            <a:lnSpc>
              <a:spcPct val="100000"/>
            </a:lnSpc>
            <a:spcBef>
              <a:spcPts val="0"/>
            </a:spcBef>
            <a:spcAft>
              <a:spcPts val="0"/>
            </a:spcAft>
            <a:buClrTx/>
            <a:buSzTx/>
            <a:buFontTx/>
            <a:buNone/>
            <a:tabLst/>
            <a:defRPr sz="1000"/>
          </a:pPr>
          <a:r>
            <a:rPr lang="en-US" altLang="ko-KR" sz="1200" b="1" i="0" strike="noStrike">
              <a:solidFill>
                <a:srgbClr val="000000"/>
              </a:solidFill>
              <a:latin typeface="맑은 고딕"/>
              <a:ea typeface="맑은 고딕"/>
            </a:rPr>
            <a:t>■</a:t>
          </a:r>
          <a:r>
            <a:rPr lang="ko-KR" altLang="en-US" sz="1200" b="1" i="0" strike="noStrike">
              <a:solidFill>
                <a:srgbClr val="000000"/>
              </a:solidFill>
              <a:latin typeface="맑은 고딕"/>
              <a:ea typeface="맑은 고딕"/>
            </a:rPr>
            <a:t>개정이력</a:t>
          </a:r>
          <a:endParaRPr lang="en-US" altLang="ko-KR" sz="1200" b="1" i="0" strike="noStrike">
            <a:solidFill>
              <a:srgbClr val="000000"/>
            </a:solidFill>
            <a:latin typeface="맑은 고딕"/>
            <a:ea typeface="맑은 고딕"/>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50900;&#48372;\&#46041;&#54693;&#51312;&#49324;\07&#45380;\4&#50900;\&#48372;&#44256;&#49436;\WORK\02.2006&#45380;\01.&#50900;&#48372;\02.SW&#44288;&#47144;&#51088;&#47308;(&#50672;,&#50900;&#48372;)\&#48516;&#49437;&#50629;&#47924;\2006&#45380;\2006&#45380;%201&#50900;\SW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Users\will%20lee\Desktop\&#51452;&#44036;&#48372;&#44256;_9&#50900;1&#51452;\@&#51064;&#49324;&#54217;&#44032;\02.&#44608;&#54620;&#47548;&#49324;&#50896;\01.&#48376;&#51064;&#54217;&#44032;\&#52649;&#52397;%20&#48149;\C\97\SS\&#50629;&#52404;&#48324;%20&#54788;&#548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jeje\&#44592;&#53440;\96FW(&#49373;&#4932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Documents%20and%20Settings\kkk\Local%20Settings\Temp\'03&#45380;&#45380;&#44036;&#51068;&#51221;&#54364;(&#54620;&#44397;&#54364;&#51456;&#54801;&#54924;).zip&#50640;%20&#45824;&#54620;%20&#51076;&#49884;%20&#46356;&#47113;&#53552;&#47532;%201\2002&#45380;&#44036;&#51068;&#51221;&#54364;(&#51648;&#485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분석 (2)"/>
      <sheetName val="Raw-data"/>
      <sheetName val="Sw_pop"/>
      <sheetName val="추가값"/>
      <sheetName val="si"/>
      <sheetName val="조사값"/>
      <sheetName val="매출"/>
      <sheetName val="수출입"/>
      <sheetName val="분석"/>
      <sheetName val="그래프"/>
      <sheetName val="출력"/>
      <sheetName val="연도별"/>
      <sheetName val="2005월보값최종"/>
      <sheetName val="2005월보값보정후"/>
      <sheetName val="월보"/>
      <sheetName val="연보"/>
      <sheetName val="보정품목(2005월보)"/>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우진 I_S"/>
      <sheetName val="금호 산업"/>
      <sheetName val="제일 합섬"/>
      <sheetName val="진성 실업"/>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6 FW 기획_ 진행 현황"/>
      <sheetName val="96 FW 기획, 진행 현황"/>
      <sheetName val="가을"/>
      <sheetName val="겨울"/>
      <sheetName val="사계절"/>
      <sheetName val="가을+겨울+사계절"/>
      <sheetName val="완사입+핸드메이드"/>
      <sheetName val="사입, 핸드 메이드 LIST"/>
      <sheetName val="특판"/>
      <sheetName val="업체별 그래프"/>
      <sheetName val="복종별 비율(임가공)"/>
      <sheetName val="업체별"/>
      <sheetName val="임가공"/>
      <sheetName val="매출"/>
      <sheetName val="원가집계"/>
      <sheetName val="원가집계 (2)"/>
      <sheetName val="스타손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부전체"/>
      <sheetName val="월별보기"/>
      <sheetName val="부산"/>
      <sheetName val="대구경북"/>
      <sheetName val="인천"/>
      <sheetName val="경기"/>
      <sheetName val="강원"/>
      <sheetName val="충북"/>
      <sheetName val="대전충남"/>
      <sheetName val="전북"/>
      <sheetName val="광주전남"/>
      <sheetName val="경남"/>
      <sheetName val="울산"/>
      <sheetName val="안산"/>
      <sheetName val="구미"/>
      <sheetName val="경기북부"/>
      <sheetName val="2002년간일정표(지부)"/>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D6EE-FCBC-409B-A9A8-393362BE94DB}">
  <sheetPr>
    <pageSetUpPr fitToPage="1"/>
  </sheetPr>
  <dimension ref="A1:BL50"/>
  <sheetViews>
    <sheetView showGridLines="0" showRuler="0" topLeftCell="A15" zoomScale="55" zoomScaleNormal="55" zoomScalePageLayoutView="70" workbookViewId="0">
      <selection activeCell="BJ35" sqref="BJ35"/>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1" width="2.6875" customWidth="1"/>
    <col min="62" max="62" width="10.875" customWidth="1"/>
    <col min="63" max="63" width="44.0625" bestFit="1" customWidth="1"/>
  </cols>
  <sheetData>
    <row r="1" spans="1:64" ht="55.05" customHeight="1" x14ac:dyDescent="1.45">
      <c r="A1" s="7"/>
      <c r="B1" s="59" t="s">
        <v>8</v>
      </c>
      <c r="C1" s="10"/>
      <c r="D1" s="11"/>
      <c r="E1" s="12"/>
      <c r="G1" s="1"/>
      <c r="H1" s="108" t="s">
        <v>6</v>
      </c>
      <c r="I1" s="109"/>
      <c r="J1" s="109"/>
      <c r="K1" s="109"/>
      <c r="L1" s="109"/>
      <c r="M1" s="109"/>
      <c r="N1" s="109"/>
      <c r="O1" s="15"/>
      <c r="P1" s="110">
        <v>45789</v>
      </c>
      <c r="Q1" s="111"/>
      <c r="R1" s="111"/>
      <c r="S1" s="111"/>
      <c r="T1" s="111"/>
      <c r="U1" s="111"/>
      <c r="V1" s="111"/>
      <c r="W1" s="111"/>
      <c r="X1" s="111"/>
      <c r="Y1" s="111"/>
    </row>
    <row r="2" spans="1:64" ht="30" customHeight="1" x14ac:dyDescent="0.9">
      <c r="B2" s="82" t="s">
        <v>9</v>
      </c>
      <c r="C2" s="13"/>
      <c r="D2" s="14"/>
      <c r="E2" s="13"/>
      <c r="H2" s="108" t="s">
        <v>7</v>
      </c>
      <c r="I2" s="109"/>
      <c r="J2" s="109"/>
      <c r="K2" s="109"/>
      <c r="L2" s="109"/>
      <c r="M2" s="109"/>
      <c r="N2" s="109"/>
      <c r="O2" s="15"/>
      <c r="P2" s="112">
        <v>1</v>
      </c>
      <c r="Q2" s="111"/>
      <c r="R2" s="111"/>
      <c r="S2" s="111"/>
      <c r="T2" s="111"/>
      <c r="U2" s="111"/>
      <c r="V2" s="111"/>
      <c r="W2" s="111"/>
      <c r="X2" s="111"/>
      <c r="Y2" s="111"/>
    </row>
    <row r="3" spans="1:64" s="17" customFormat="1" ht="30" customHeight="1" x14ac:dyDescent="0.4">
      <c r="A3" s="6"/>
      <c r="B3" s="16"/>
      <c r="C3" s="18"/>
      <c r="D3" s="19"/>
      <c r="BE3"/>
      <c r="BF3"/>
      <c r="BG3"/>
      <c r="BH3"/>
      <c r="BI3"/>
      <c r="BJ3"/>
      <c r="BK3"/>
      <c r="BL3"/>
    </row>
    <row r="4" spans="1:64" s="17" customFormat="1" ht="30" customHeight="1" x14ac:dyDescent="0.35">
      <c r="A4" s="7"/>
      <c r="B4" s="20"/>
      <c r="D4" s="21"/>
      <c r="H4" s="102">
        <f>H5</f>
        <v>45789</v>
      </c>
      <c r="I4" s="99"/>
      <c r="J4" s="99"/>
      <c r="K4" s="99"/>
      <c r="L4" s="99"/>
      <c r="M4" s="99"/>
      <c r="N4" s="99"/>
      <c r="O4" s="99">
        <f>O5</f>
        <v>45796</v>
      </c>
      <c r="P4" s="99"/>
      <c r="Q4" s="99"/>
      <c r="R4" s="99"/>
      <c r="S4" s="99"/>
      <c r="T4" s="99"/>
      <c r="U4" s="99"/>
      <c r="V4" s="99">
        <f>V5</f>
        <v>45803</v>
      </c>
      <c r="W4" s="99"/>
      <c r="X4" s="99"/>
      <c r="Y4" s="99"/>
      <c r="Z4" s="99"/>
      <c r="AA4" s="99"/>
      <c r="AB4" s="99"/>
      <c r="AC4" s="99">
        <f>AC5</f>
        <v>45810</v>
      </c>
      <c r="AD4" s="99"/>
      <c r="AE4" s="99"/>
      <c r="AF4" s="99"/>
      <c r="AG4" s="99"/>
      <c r="AH4" s="99"/>
      <c r="AI4" s="99"/>
      <c r="AJ4" s="99">
        <f>AJ5</f>
        <v>45817</v>
      </c>
      <c r="AK4" s="99"/>
      <c r="AL4" s="99"/>
      <c r="AM4" s="99"/>
      <c r="AN4" s="99"/>
      <c r="AO4" s="99"/>
      <c r="AP4" s="99"/>
      <c r="AQ4" s="99">
        <f>AQ5</f>
        <v>45824</v>
      </c>
      <c r="AR4" s="99"/>
      <c r="AS4" s="99"/>
      <c r="AT4" s="99"/>
      <c r="AU4" s="99"/>
      <c r="AV4" s="99"/>
      <c r="AW4" s="99"/>
      <c r="AX4" s="100">
        <f>AX5</f>
        <v>45831</v>
      </c>
      <c r="AY4" s="101"/>
      <c r="AZ4" s="101"/>
      <c r="BA4" s="101"/>
      <c r="BB4" s="101"/>
      <c r="BC4" s="101"/>
      <c r="BD4" s="102"/>
      <c r="BE4"/>
      <c r="BF4"/>
      <c r="BG4"/>
      <c r="BH4"/>
      <c r="BI4"/>
      <c r="BJ4"/>
      <c r="BK4"/>
      <c r="BL4"/>
    </row>
    <row r="5" spans="1:64" s="17" customFormat="1" ht="15" customHeight="1" x14ac:dyDescent="0.35">
      <c r="A5" s="103"/>
      <c r="B5" s="104" t="s">
        <v>4</v>
      </c>
      <c r="C5" s="106" t="s">
        <v>1</v>
      </c>
      <c r="D5" s="106" t="s">
        <v>2</v>
      </c>
      <c r="E5" s="106"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BD5" si="1">AY5+1</f>
        <v>45833</v>
      </c>
      <c r="BA5" s="22">
        <f t="shared" si="1"/>
        <v>45834</v>
      </c>
      <c r="BB5" s="22">
        <f t="shared" si="1"/>
        <v>45835</v>
      </c>
      <c r="BC5" s="22">
        <f t="shared" si="1"/>
        <v>45836</v>
      </c>
      <c r="BD5" s="23">
        <f t="shared" si="1"/>
        <v>45837</v>
      </c>
      <c r="BE5"/>
      <c r="BF5"/>
      <c r="BG5"/>
      <c r="BH5"/>
      <c r="BI5"/>
      <c r="BJ5"/>
      <c r="BK5"/>
      <c r="BL5"/>
    </row>
    <row r="6" spans="1:64" s="17" customFormat="1" ht="15" customHeight="1" thickBot="1" x14ac:dyDescent="0.4">
      <c r="A6" s="103"/>
      <c r="B6" s="105"/>
      <c r="C6" s="107"/>
      <c r="D6" s="107"/>
      <c r="E6" s="107"/>
      <c r="H6" s="25" t="str">
        <f t="shared" ref="H6:BD6" si="2">LEFT(TEXT(H5,"ddd"),1)</f>
        <v>M</v>
      </c>
      <c r="I6" s="26" t="str">
        <f t="shared" si="2"/>
        <v>T</v>
      </c>
      <c r="J6" s="26" t="str">
        <f t="shared" si="2"/>
        <v>W</v>
      </c>
      <c r="K6" s="26" t="str">
        <f t="shared" si="2"/>
        <v>T</v>
      </c>
      <c r="L6" s="26" t="str">
        <f t="shared" si="2"/>
        <v>F</v>
      </c>
      <c r="M6" s="26" t="str">
        <f t="shared" si="2"/>
        <v>S</v>
      </c>
      <c r="N6" s="26" t="str">
        <f t="shared" si="2"/>
        <v>S</v>
      </c>
      <c r="O6" s="26" t="str">
        <f t="shared" si="2"/>
        <v>M</v>
      </c>
      <c r="P6" s="26" t="str">
        <f t="shared" si="2"/>
        <v>T</v>
      </c>
      <c r="Q6" s="26" t="str">
        <f t="shared" si="2"/>
        <v>W</v>
      </c>
      <c r="R6" s="26" t="str">
        <f t="shared" si="2"/>
        <v>T</v>
      </c>
      <c r="S6" s="26" t="str">
        <f t="shared" si="2"/>
        <v>F</v>
      </c>
      <c r="T6" s="26" t="str">
        <f t="shared" si="2"/>
        <v>S</v>
      </c>
      <c r="U6" s="26" t="str">
        <f t="shared" si="2"/>
        <v>S</v>
      </c>
      <c r="V6" s="26" t="str">
        <f t="shared" si="2"/>
        <v>M</v>
      </c>
      <c r="W6" s="26" t="str">
        <f t="shared" si="2"/>
        <v>T</v>
      </c>
      <c r="X6" s="26" t="str">
        <f t="shared" si="2"/>
        <v>W</v>
      </c>
      <c r="Y6" s="26" t="str">
        <f t="shared" si="2"/>
        <v>T</v>
      </c>
      <c r="Z6" s="26" t="str">
        <f t="shared" si="2"/>
        <v>F</v>
      </c>
      <c r="AA6" s="26" t="str">
        <f t="shared" si="2"/>
        <v>S</v>
      </c>
      <c r="AB6" s="26" t="str">
        <f t="shared" si="2"/>
        <v>S</v>
      </c>
      <c r="AC6" s="26" t="str">
        <f t="shared" si="2"/>
        <v>M</v>
      </c>
      <c r="AD6" s="26" t="str">
        <f t="shared" si="2"/>
        <v>T</v>
      </c>
      <c r="AE6" s="26" t="str">
        <f t="shared" si="2"/>
        <v>W</v>
      </c>
      <c r="AF6" s="26" t="str">
        <f t="shared" si="2"/>
        <v>T</v>
      </c>
      <c r="AG6" s="26" t="str">
        <f t="shared" si="2"/>
        <v>F</v>
      </c>
      <c r="AH6" s="26" t="str">
        <f t="shared" si="2"/>
        <v>S</v>
      </c>
      <c r="AI6" s="26" t="str">
        <f t="shared" si="2"/>
        <v>S</v>
      </c>
      <c r="AJ6" s="26" t="str">
        <f t="shared" si="2"/>
        <v>M</v>
      </c>
      <c r="AK6" s="26" t="str">
        <f t="shared" si="2"/>
        <v>T</v>
      </c>
      <c r="AL6" s="26" t="str">
        <f t="shared" si="2"/>
        <v>W</v>
      </c>
      <c r="AM6" s="26" t="str">
        <f t="shared" si="2"/>
        <v>T</v>
      </c>
      <c r="AN6" s="26" t="str">
        <f t="shared" si="2"/>
        <v>F</v>
      </c>
      <c r="AO6" s="26" t="str">
        <f t="shared" si="2"/>
        <v>S</v>
      </c>
      <c r="AP6" s="26" t="str">
        <f t="shared" si="2"/>
        <v>S</v>
      </c>
      <c r="AQ6" s="26" t="str">
        <f t="shared" si="2"/>
        <v>M</v>
      </c>
      <c r="AR6" s="26" t="str">
        <f t="shared" si="2"/>
        <v>T</v>
      </c>
      <c r="AS6" s="26" t="str">
        <f t="shared" si="2"/>
        <v>W</v>
      </c>
      <c r="AT6" s="26" t="str">
        <f t="shared" si="2"/>
        <v>T</v>
      </c>
      <c r="AU6" s="26" t="str">
        <f t="shared" si="2"/>
        <v>F</v>
      </c>
      <c r="AV6" s="26" t="str">
        <f t="shared" si="2"/>
        <v>S</v>
      </c>
      <c r="AW6" s="26" t="str">
        <f t="shared" si="2"/>
        <v>S</v>
      </c>
      <c r="AX6" s="26" t="str">
        <f t="shared" si="2"/>
        <v>M</v>
      </c>
      <c r="AY6" s="26" t="str">
        <f t="shared" si="2"/>
        <v>T</v>
      </c>
      <c r="AZ6" s="26" t="str">
        <f t="shared" si="2"/>
        <v>W</v>
      </c>
      <c r="BA6" s="26" t="str">
        <f t="shared" si="2"/>
        <v>T</v>
      </c>
      <c r="BB6" s="26" t="str">
        <f t="shared" si="2"/>
        <v>F</v>
      </c>
      <c r="BC6" s="26" t="str">
        <f t="shared" si="2"/>
        <v>S</v>
      </c>
      <c r="BD6" s="26" t="str">
        <f t="shared" si="2"/>
        <v>S</v>
      </c>
      <c r="BE6"/>
      <c r="BF6"/>
      <c r="BG6"/>
      <c r="BH6"/>
      <c r="BI6"/>
      <c r="BJ6"/>
      <c r="BK6"/>
      <c r="BL6"/>
    </row>
    <row r="7" spans="1:64"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c r="BL7"/>
    </row>
    <row r="8" spans="1:64" s="33" customFormat="1" ht="30" customHeight="1" thickBot="1" x14ac:dyDescent="0.4">
      <c r="A8" s="7"/>
      <c r="B8" s="76" t="s">
        <v>34</v>
      </c>
      <c r="C8" s="29"/>
      <c r="D8" s="30"/>
      <c r="E8" s="31"/>
      <c r="F8" s="9"/>
      <c r="G8" s="4" t="str">
        <f t="shared" ref="G8:G48" si="3">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c r="BL8"/>
    </row>
    <row r="9" spans="1:64" s="33" customFormat="1" ht="30" customHeight="1" thickBot="1" x14ac:dyDescent="0.4">
      <c r="A9" s="7"/>
      <c r="B9" s="60" t="s">
        <v>10</v>
      </c>
      <c r="C9" s="34">
        <v>1</v>
      </c>
      <c r="D9" s="35">
        <f>Project_Start</f>
        <v>45789</v>
      </c>
      <c r="E9" s="35">
        <f>D9+0</f>
        <v>45789</v>
      </c>
      <c r="F9" s="9"/>
      <c r="G9" s="4">
        <f t="shared" si="3"/>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c r="BL9"/>
    </row>
    <row r="10" spans="1:64" s="33" customFormat="1" ht="30" customHeight="1" thickBot="1" x14ac:dyDescent="0.4">
      <c r="A10" s="7"/>
      <c r="B10" s="61" t="s">
        <v>11</v>
      </c>
      <c r="C10" s="37">
        <v>1</v>
      </c>
      <c r="D10" s="38">
        <f>E9</f>
        <v>45789</v>
      </c>
      <c r="E10" s="38">
        <f>D10+0</f>
        <v>45789</v>
      </c>
      <c r="F10" s="9"/>
      <c r="G10" s="4">
        <f t="shared" si="3"/>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c r="BL10"/>
    </row>
    <row r="11" spans="1:64" s="33" customFormat="1" ht="30" customHeight="1" thickBot="1" x14ac:dyDescent="0.4">
      <c r="A11" s="6"/>
      <c r="B11" s="61" t="s">
        <v>12</v>
      </c>
      <c r="C11" s="37">
        <v>1</v>
      </c>
      <c r="D11" s="38">
        <f>E10</f>
        <v>45789</v>
      </c>
      <c r="E11" s="38">
        <f>D11+0</f>
        <v>45789</v>
      </c>
      <c r="F11" s="9"/>
      <c r="G11" s="4">
        <f t="shared" si="3"/>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c r="BL11"/>
    </row>
    <row r="12" spans="1:64" s="33" customFormat="1" ht="30" customHeight="1" thickBot="1" x14ac:dyDescent="0.4">
      <c r="A12" s="6"/>
      <c r="B12" s="77" t="s">
        <v>35</v>
      </c>
      <c r="C12" s="40"/>
      <c r="D12" s="41"/>
      <c r="E12" s="42"/>
      <c r="F12" s="9"/>
      <c r="G12" s="4" t="str">
        <f t="shared" si="3"/>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row>
    <row r="13" spans="1:64" s="33" customFormat="1" ht="30" customHeight="1" thickBot="1" x14ac:dyDescent="0.4">
      <c r="A13" s="6"/>
      <c r="B13" s="63" t="s">
        <v>13</v>
      </c>
      <c r="C13" s="44">
        <v>1</v>
      </c>
      <c r="D13" s="45">
        <f>E11</f>
        <v>45789</v>
      </c>
      <c r="E13" s="45">
        <f>D13+1</f>
        <v>45790</v>
      </c>
      <c r="F13" s="9"/>
      <c r="G13" s="4">
        <f t="shared" si="3"/>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row>
    <row r="14" spans="1:64" s="33" customFormat="1" ht="30" customHeight="1" thickBot="1" x14ac:dyDescent="0.4">
      <c r="A14" s="6"/>
      <c r="B14" s="62" t="s">
        <v>14</v>
      </c>
      <c r="C14" s="44">
        <v>1</v>
      </c>
      <c r="D14" s="45">
        <f>E13+1</f>
        <v>45791</v>
      </c>
      <c r="E14" s="45">
        <f>D14+1</f>
        <v>45792</v>
      </c>
      <c r="F14" s="9"/>
      <c r="G14" s="4">
        <f t="shared" si="3"/>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row>
    <row r="15" spans="1:64" s="33" customFormat="1" ht="30" customHeight="1" thickBot="1" x14ac:dyDescent="0.4">
      <c r="A15" s="6"/>
      <c r="B15" s="63" t="s">
        <v>51</v>
      </c>
      <c r="C15" s="44">
        <v>1</v>
      </c>
      <c r="D15" s="45">
        <f>E14+1</f>
        <v>45793</v>
      </c>
      <c r="E15" s="45">
        <f>D15+10</f>
        <v>45803</v>
      </c>
      <c r="F15" s="9"/>
      <c r="G15" s="4">
        <f t="shared" si="3"/>
        <v>11</v>
      </c>
      <c r="H15" s="36"/>
      <c r="I15" s="36"/>
      <c r="J15" s="36"/>
      <c r="K15" s="36"/>
      <c r="L15" s="36"/>
      <c r="M15" s="36"/>
      <c r="N15" s="80"/>
      <c r="O15" s="80"/>
      <c r="P15" s="36"/>
      <c r="Q15" s="36"/>
      <c r="R15" s="36"/>
      <c r="S15" s="36"/>
      <c r="T15" s="36"/>
      <c r="U15" s="36"/>
      <c r="V15" s="80" t="s">
        <v>48</v>
      </c>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row>
    <row r="16" spans="1:64" s="33" customFormat="1" ht="30" customHeight="1" thickBot="1" x14ac:dyDescent="0.4">
      <c r="A16" s="6"/>
      <c r="B16" s="64" t="s">
        <v>16</v>
      </c>
      <c r="C16" s="44">
        <v>1</v>
      </c>
      <c r="D16" s="45">
        <f>E15+1</f>
        <v>45804</v>
      </c>
      <c r="E16" s="45">
        <f>D16+0</f>
        <v>45804</v>
      </c>
      <c r="F16" s="9"/>
      <c r="G16" s="4">
        <f t="shared" si="3"/>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row>
    <row r="17" spans="1:62" s="33" customFormat="1" ht="30" customHeight="1" thickBot="1" x14ac:dyDescent="0.4">
      <c r="A17" s="6"/>
      <c r="B17" s="83" t="s">
        <v>50</v>
      </c>
      <c r="C17" s="44">
        <v>1</v>
      </c>
      <c r="D17" s="45">
        <f>E16+1</f>
        <v>45805</v>
      </c>
      <c r="E17" s="45">
        <f>D17+0</f>
        <v>45805</v>
      </c>
      <c r="F17" s="9"/>
      <c r="G17" s="4"/>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row>
    <row r="18" spans="1:62" s="33" customFormat="1" ht="30" customHeight="1" thickBot="1" x14ac:dyDescent="0.4">
      <c r="A18" s="6"/>
      <c r="B18" s="65" t="s">
        <v>36</v>
      </c>
      <c r="C18" s="46"/>
      <c r="D18" s="47"/>
      <c r="E18" s="48"/>
      <c r="F18" s="9"/>
      <c r="G18" s="4" t="str">
        <f t="shared" si="3"/>
        <v/>
      </c>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c r="BF18"/>
      <c r="BG18"/>
      <c r="BH18"/>
      <c r="BI18"/>
      <c r="BJ18"/>
    </row>
    <row r="19" spans="1:62" s="33" customFormat="1" ht="30" customHeight="1" thickBot="1" x14ac:dyDescent="0.4">
      <c r="A19" s="6"/>
      <c r="B19" s="66" t="s">
        <v>17</v>
      </c>
      <c r="C19" s="50">
        <v>1</v>
      </c>
      <c r="D19" s="51">
        <f>E17+1</f>
        <v>45806</v>
      </c>
      <c r="E19" s="51">
        <f>D19+0</f>
        <v>45806</v>
      </c>
      <c r="F19" s="9"/>
      <c r="G19" s="4">
        <f t="shared" si="3"/>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row>
    <row r="20" spans="1:62" s="33" customFormat="1" ht="30" customHeight="1" thickBot="1" x14ac:dyDescent="0.4">
      <c r="A20" s="6"/>
      <c r="B20" s="67" t="s">
        <v>18</v>
      </c>
      <c r="C20" s="50">
        <v>1</v>
      </c>
      <c r="D20" s="51">
        <f>E19</f>
        <v>45806</v>
      </c>
      <c r="E20" s="51">
        <f>D20+0</f>
        <v>45806</v>
      </c>
      <c r="F20" s="9"/>
      <c r="G20" s="4">
        <f t="shared" si="3"/>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row>
    <row r="21" spans="1:62" s="33" customFormat="1" ht="30" customHeight="1" thickBot="1" x14ac:dyDescent="0.4">
      <c r="A21" s="6"/>
      <c r="B21" s="67" t="s">
        <v>19</v>
      </c>
      <c r="C21" s="50">
        <v>1</v>
      </c>
      <c r="D21" s="51">
        <f>E20</f>
        <v>45806</v>
      </c>
      <c r="E21" s="51">
        <f>D21+0</f>
        <v>45806</v>
      </c>
      <c r="F21" s="9"/>
      <c r="G21" s="4">
        <f t="shared" si="3"/>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row>
    <row r="22" spans="1:62" s="33" customFormat="1" ht="30" customHeight="1" thickBot="1" x14ac:dyDescent="0.4">
      <c r="A22" s="6"/>
      <c r="B22" s="67" t="s">
        <v>20</v>
      </c>
      <c r="C22" s="50">
        <v>1</v>
      </c>
      <c r="D22" s="51">
        <f>D19+0</f>
        <v>45806</v>
      </c>
      <c r="E22" s="51">
        <f>D22+0</f>
        <v>45806</v>
      </c>
      <c r="F22" s="9"/>
      <c r="G22" s="4">
        <f t="shared" si="3"/>
        <v>1</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c r="BF22"/>
      <c r="BG22"/>
      <c r="BH22"/>
      <c r="BI22"/>
      <c r="BJ22"/>
    </row>
    <row r="23" spans="1:62" s="33" customFormat="1" ht="30" customHeight="1" thickBot="1" x14ac:dyDescent="0.4">
      <c r="A23" s="6"/>
      <c r="B23" s="68" t="s">
        <v>68</v>
      </c>
      <c r="C23" s="29"/>
      <c r="D23" s="30"/>
      <c r="E23" s="31"/>
      <c r="F23" s="9"/>
      <c r="G23" s="4"/>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c r="BF23"/>
      <c r="BG23"/>
      <c r="BH23"/>
      <c r="BI23"/>
      <c r="BJ23"/>
    </row>
    <row r="24" spans="1:62" s="33" customFormat="1" ht="30" customHeight="1" thickBot="1" x14ac:dyDescent="0.4">
      <c r="A24" s="6"/>
      <c r="B24" s="69" t="s">
        <v>63</v>
      </c>
      <c r="C24" s="34">
        <v>0.8</v>
      </c>
      <c r="D24" s="35">
        <f>E22+1</f>
        <v>45807</v>
      </c>
      <c r="E24" s="35">
        <f>D24+17</f>
        <v>45824</v>
      </c>
      <c r="F24" s="9"/>
      <c r="G24" s="4"/>
      <c r="H24" s="36"/>
      <c r="I24" s="36"/>
      <c r="J24" s="36"/>
      <c r="K24" s="36"/>
      <c r="L24" s="36"/>
      <c r="M24" s="36"/>
      <c r="N24" s="36"/>
      <c r="O24" s="36"/>
      <c r="P24" s="36"/>
      <c r="Q24" s="36"/>
      <c r="R24" s="36"/>
      <c r="S24" s="36"/>
      <c r="T24" s="36"/>
      <c r="U24" s="36"/>
      <c r="V24" s="80"/>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row>
    <row r="25" spans="1:62" s="33" customFormat="1" ht="30" customHeight="1" thickBot="1" x14ac:dyDescent="0.4">
      <c r="A25" s="6"/>
      <c r="B25" s="69" t="s">
        <v>66</v>
      </c>
      <c r="C25" s="34">
        <v>0</v>
      </c>
      <c r="D25" s="35">
        <f>E24+1</f>
        <v>45825</v>
      </c>
      <c r="E25" s="35">
        <f>D25+2</f>
        <v>45827</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row>
    <row r="26" spans="1:62" s="33" customFormat="1" ht="30" customHeight="1" thickBot="1" x14ac:dyDescent="0.4">
      <c r="A26" s="6"/>
      <c r="B26" s="69" t="s">
        <v>42</v>
      </c>
      <c r="C26" s="34">
        <v>0</v>
      </c>
      <c r="D26" s="35">
        <f>E25+1</f>
        <v>45828</v>
      </c>
      <c r="E26" s="35">
        <f>D26+0</f>
        <v>45828</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row>
    <row r="27" spans="1:62" s="33" customFormat="1" ht="30" customHeight="1" thickBot="1" x14ac:dyDescent="0.4">
      <c r="A27" s="6"/>
      <c r="B27" s="113" t="s">
        <v>65</v>
      </c>
      <c r="C27" s="34">
        <v>0</v>
      </c>
      <c r="D27" s="35">
        <f>E26</f>
        <v>45828</v>
      </c>
      <c r="E27" s="35">
        <f>D27</f>
        <v>45828</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row>
    <row r="28" spans="1:62" s="33" customFormat="1" ht="30" customHeight="1" thickBot="1" x14ac:dyDescent="0.4">
      <c r="A28" s="6"/>
      <c r="B28" s="69" t="s">
        <v>43</v>
      </c>
      <c r="C28" s="34">
        <v>0</v>
      </c>
      <c r="D28" s="35">
        <f>E26</f>
        <v>45828</v>
      </c>
      <c r="E28" s="35">
        <f>D28</f>
        <v>45828</v>
      </c>
      <c r="F28" s="9"/>
      <c r="G28" s="4"/>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row>
    <row r="29" spans="1:62" s="33" customFormat="1" ht="30" customHeight="1" thickBot="1" x14ac:dyDescent="0.4">
      <c r="A29" s="6"/>
      <c r="B29" s="69" t="s">
        <v>44</v>
      </c>
      <c r="C29" s="34">
        <v>0</v>
      </c>
      <c r="D29" s="35">
        <f>E28+1</f>
        <v>45829</v>
      </c>
      <c r="E29" s="35">
        <f>D29</f>
        <v>45829</v>
      </c>
      <c r="F29" s="9"/>
      <c r="G29" s="4"/>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row>
    <row r="30" spans="1:62" s="33" customFormat="1" ht="30" customHeight="1" thickBot="1" x14ac:dyDescent="0.4">
      <c r="A30" s="6"/>
      <c r="B30" s="73" t="s">
        <v>45</v>
      </c>
      <c r="C30" s="34">
        <v>0</v>
      </c>
      <c r="D30" s="35">
        <f>E29</f>
        <v>45829</v>
      </c>
      <c r="E30" s="35">
        <f>D30</f>
        <v>45829</v>
      </c>
      <c r="F30" s="9"/>
      <c r="G30" s="4"/>
      <c r="H30" s="36"/>
      <c r="I30" s="36"/>
      <c r="J30" s="36"/>
      <c r="K30" s="36"/>
      <c r="L30" s="36"/>
      <c r="M30" s="36"/>
      <c r="N30" s="36"/>
      <c r="O30" s="36"/>
      <c r="P30" s="36"/>
      <c r="Q30" s="36"/>
      <c r="R30" s="36"/>
      <c r="S30" s="36"/>
      <c r="T30" s="39"/>
      <c r="U30" s="39"/>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c r="BF30"/>
      <c r="BG30"/>
      <c r="BH30"/>
      <c r="BI30"/>
      <c r="BJ30"/>
    </row>
    <row r="31" spans="1:62" s="33" customFormat="1" ht="30" customHeight="1" thickBot="1" x14ac:dyDescent="0.4">
      <c r="A31" s="6"/>
      <c r="B31" s="73" t="s">
        <v>46</v>
      </c>
      <c r="C31" s="34">
        <v>0</v>
      </c>
      <c r="D31" s="35">
        <f>E30</f>
        <v>45829</v>
      </c>
      <c r="E31" s="35">
        <f>D31</f>
        <v>45829</v>
      </c>
      <c r="F31" s="9"/>
      <c r="G31" s="4">
        <f t="shared" si="3"/>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80"/>
      <c r="AK31" s="36"/>
      <c r="AL31" s="36"/>
      <c r="AM31" s="36"/>
      <c r="AN31" s="36"/>
      <c r="AO31" s="36"/>
      <c r="AP31" s="36"/>
      <c r="AQ31" s="36"/>
      <c r="AR31" s="36"/>
      <c r="AS31" s="36"/>
      <c r="AT31" s="36"/>
      <c r="AU31" s="80"/>
      <c r="AV31" s="80" t="s">
        <v>39</v>
      </c>
      <c r="AW31" s="36"/>
      <c r="AX31" s="36"/>
      <c r="AY31" s="36"/>
      <c r="AZ31" s="36"/>
      <c r="BA31" s="36"/>
      <c r="BB31" s="36"/>
      <c r="BC31" s="36"/>
      <c r="BD31" s="36"/>
      <c r="BE31"/>
      <c r="BF31"/>
      <c r="BG31"/>
      <c r="BH31"/>
      <c r="BI31"/>
      <c r="BJ31"/>
    </row>
    <row r="32" spans="1:62" s="33" customFormat="1" ht="30" customHeight="1" thickBot="1" x14ac:dyDescent="0.4">
      <c r="A32" s="6"/>
      <c r="B32" s="70" t="s">
        <v>37</v>
      </c>
      <c r="C32" s="40"/>
      <c r="D32" s="41"/>
      <c r="E32" s="42"/>
      <c r="F32" s="9"/>
      <c r="G32" s="4" t="str">
        <f t="shared" si="3"/>
        <v/>
      </c>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c r="BF32"/>
      <c r="BG32"/>
      <c r="BH32"/>
      <c r="BI32"/>
      <c r="BJ32"/>
    </row>
    <row r="33" spans="1:62" s="33" customFormat="1" ht="30" customHeight="1" thickBot="1" x14ac:dyDescent="0.4">
      <c r="A33" s="6"/>
      <c r="B33" s="63" t="s">
        <v>21</v>
      </c>
      <c r="C33" s="44">
        <v>0</v>
      </c>
      <c r="D33" s="45">
        <f>E31</f>
        <v>45829</v>
      </c>
      <c r="E33" s="45">
        <f>D33</f>
        <v>45829</v>
      </c>
      <c r="F33" s="9"/>
      <c r="G33" s="4">
        <f t="shared" si="3"/>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row>
    <row r="34" spans="1:62" s="33" customFormat="1" ht="30" customHeight="1" thickBot="1" x14ac:dyDescent="0.4">
      <c r="A34" s="6"/>
      <c r="B34" s="62" t="s">
        <v>22</v>
      </c>
      <c r="C34" s="44">
        <v>0</v>
      </c>
      <c r="D34" s="45">
        <f>E33</f>
        <v>45829</v>
      </c>
      <c r="E34" s="45">
        <f>D34</f>
        <v>45829</v>
      </c>
      <c r="F34" s="9"/>
      <c r="G34" s="4">
        <f t="shared" si="3"/>
        <v>1</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c r="BF34"/>
      <c r="BG34"/>
      <c r="BH34"/>
      <c r="BI34"/>
      <c r="BJ34"/>
    </row>
    <row r="35" spans="1:62" s="33" customFormat="1" ht="30" customHeight="1" thickBot="1" x14ac:dyDescent="0.4">
      <c r="A35" s="6"/>
      <c r="B35" s="62" t="s">
        <v>23</v>
      </c>
      <c r="C35" s="44">
        <v>0</v>
      </c>
      <c r="D35" s="45">
        <f>E34</f>
        <v>45829</v>
      </c>
      <c r="E35" s="45">
        <f>D35</f>
        <v>45829</v>
      </c>
      <c r="F35" s="9"/>
      <c r="G35" s="4">
        <f t="shared" si="3"/>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row>
    <row r="36" spans="1:62" s="33" customFormat="1" ht="30" customHeight="1" thickBot="1" x14ac:dyDescent="0.4">
      <c r="A36" s="6"/>
      <c r="B36" s="71" t="s">
        <v>38</v>
      </c>
      <c r="C36" s="46"/>
      <c r="D36" s="47"/>
      <c r="E36" s="48"/>
      <c r="F36" s="9"/>
      <c r="G36" s="4" t="str">
        <f t="shared" si="3"/>
        <v/>
      </c>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c r="BF36"/>
      <c r="BG36"/>
      <c r="BH36"/>
      <c r="BI36"/>
      <c r="BJ36"/>
    </row>
    <row r="37" spans="1:62" s="33" customFormat="1" ht="30" customHeight="1" thickBot="1" x14ac:dyDescent="0.4">
      <c r="A37" s="6"/>
      <c r="B37" s="78" t="s">
        <v>24</v>
      </c>
      <c r="C37" s="50">
        <v>0</v>
      </c>
      <c r="D37" s="51">
        <f>E35</f>
        <v>45829</v>
      </c>
      <c r="E37" s="51">
        <f>D37</f>
        <v>45829</v>
      </c>
      <c r="F37" s="9"/>
      <c r="G37" s="4">
        <f t="shared" si="3"/>
        <v>1</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c r="BF37"/>
      <c r="BG37"/>
      <c r="BH37"/>
      <c r="BI37"/>
      <c r="BJ37"/>
    </row>
    <row r="38" spans="1:62" s="33" customFormat="1" ht="30" customHeight="1" thickBot="1" x14ac:dyDescent="0.4">
      <c r="A38" s="6"/>
      <c r="B38" s="78" t="s">
        <v>25</v>
      </c>
      <c r="C38" s="50">
        <v>0</v>
      </c>
      <c r="D38" s="51">
        <f>E37</f>
        <v>45829</v>
      </c>
      <c r="E38" s="51">
        <f>D38</f>
        <v>45829</v>
      </c>
      <c r="F38" s="9"/>
      <c r="G38" s="4">
        <f t="shared" si="3"/>
        <v>1</v>
      </c>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c r="BF38"/>
      <c r="BG38"/>
      <c r="BH38"/>
      <c r="BI38"/>
      <c r="BJ38"/>
    </row>
    <row r="39" spans="1:62" s="33" customFormat="1" ht="30" customHeight="1" thickBot="1" x14ac:dyDescent="0.4">
      <c r="A39" s="6"/>
      <c r="B39" s="78" t="s">
        <v>26</v>
      </c>
      <c r="C39" s="50">
        <v>0</v>
      </c>
      <c r="D39" s="51">
        <f>E38</f>
        <v>45829</v>
      </c>
      <c r="E39" s="51">
        <f>D39</f>
        <v>45829</v>
      </c>
      <c r="F39" s="9"/>
      <c r="G39" s="4">
        <f t="shared" si="3"/>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80"/>
      <c r="AR39" s="36"/>
      <c r="AS39" s="36"/>
      <c r="AT39" s="36"/>
      <c r="AU39" s="36"/>
      <c r="AV39" s="80" t="s">
        <v>48</v>
      </c>
      <c r="AW39" s="36"/>
      <c r="AY39" s="36"/>
      <c r="AZ39" s="36"/>
      <c r="BA39" s="36"/>
      <c r="BB39" s="36"/>
      <c r="BC39" s="36"/>
      <c r="BD39" s="36"/>
      <c r="BE39"/>
      <c r="BF39"/>
      <c r="BG39"/>
      <c r="BH39"/>
      <c r="BI39"/>
      <c r="BJ39"/>
    </row>
    <row r="40" spans="1:62" s="33" customFormat="1" ht="30" customHeight="1" thickBot="1" x14ac:dyDescent="0.4">
      <c r="A40" s="6"/>
      <c r="B40" s="81" t="s">
        <v>49</v>
      </c>
      <c r="C40" s="29"/>
      <c r="D40" s="30"/>
      <c r="E40" s="31"/>
      <c r="F40" s="9"/>
      <c r="G40" s="4" t="str">
        <f t="shared" si="3"/>
        <v/>
      </c>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c r="BF40"/>
      <c r="BG40"/>
      <c r="BH40"/>
      <c r="BI40"/>
      <c r="BJ40"/>
    </row>
    <row r="41" spans="1:62" s="33" customFormat="1" ht="30" customHeight="1" thickBot="1" x14ac:dyDescent="0.4">
      <c r="A41" s="6"/>
      <c r="B41" s="73" t="s">
        <v>28</v>
      </c>
      <c r="C41" s="34">
        <v>0</v>
      </c>
      <c r="D41" s="35">
        <f>E39+1</f>
        <v>45830</v>
      </c>
      <c r="E41" s="35">
        <f t="shared" ref="E41:E46" si="4">D41</f>
        <v>45830</v>
      </c>
      <c r="F41" s="9"/>
      <c r="G41" s="4">
        <f t="shared" si="3"/>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80" t="s">
        <v>39</v>
      </c>
      <c r="AX41" s="36"/>
      <c r="AY41" s="36"/>
      <c r="AZ41" s="36"/>
      <c r="BA41" s="36"/>
      <c r="BB41" s="36"/>
      <c r="BC41" s="36"/>
      <c r="BD41" s="36"/>
      <c r="BE41"/>
      <c r="BF41"/>
      <c r="BG41"/>
      <c r="BH41"/>
      <c r="BI41"/>
      <c r="BJ41"/>
    </row>
    <row r="42" spans="1:62" s="33" customFormat="1" ht="30" customHeight="1" thickBot="1" x14ac:dyDescent="0.65">
      <c r="A42" s="72" t="s">
        <v>27</v>
      </c>
      <c r="B42" s="74" t="s">
        <v>29</v>
      </c>
      <c r="C42" s="37">
        <v>0</v>
      </c>
      <c r="D42" s="38">
        <f>E41</f>
        <v>45830</v>
      </c>
      <c r="E42" s="38">
        <f t="shared" si="4"/>
        <v>45830</v>
      </c>
      <c r="F42" s="9"/>
      <c r="G42" s="4">
        <f t="shared" si="3"/>
        <v>1</v>
      </c>
      <c r="H42" s="36"/>
      <c r="I42" s="36"/>
      <c r="J42" s="36"/>
      <c r="K42" s="36"/>
      <c r="L42" s="36"/>
      <c r="M42" s="36"/>
      <c r="N42" s="36"/>
      <c r="O42" s="36"/>
      <c r="P42" s="36"/>
      <c r="Q42" s="36"/>
      <c r="R42" s="36"/>
      <c r="S42" s="36"/>
      <c r="T42" s="39"/>
      <c r="U42" s="39"/>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row>
    <row r="43" spans="1:62" s="33" customFormat="1" ht="30" customHeight="1" thickBot="1" x14ac:dyDescent="0.4">
      <c r="A43" s="6"/>
      <c r="B43" s="74" t="s">
        <v>30</v>
      </c>
      <c r="C43" s="37">
        <v>0</v>
      </c>
      <c r="D43" s="38">
        <f>E42</f>
        <v>45830</v>
      </c>
      <c r="E43" s="38">
        <f t="shared" si="4"/>
        <v>45830</v>
      </c>
      <c r="F43" s="9"/>
      <c r="G43" s="4">
        <f t="shared" si="3"/>
        <v>1</v>
      </c>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row>
    <row r="44" spans="1:62" s="33" customFormat="1" ht="30" customHeight="1" thickBot="1" x14ac:dyDescent="0.4">
      <c r="A44" s="6"/>
      <c r="B44" s="73" t="s">
        <v>31</v>
      </c>
      <c r="C44" s="34">
        <v>0</v>
      </c>
      <c r="D44" s="38">
        <f>E43</f>
        <v>45830</v>
      </c>
      <c r="E44" s="38">
        <f t="shared" si="4"/>
        <v>45830</v>
      </c>
      <c r="F44" s="9"/>
      <c r="G44" s="4">
        <f t="shared" si="3"/>
        <v>1</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c r="BF44"/>
      <c r="BG44"/>
      <c r="BH44"/>
      <c r="BI44"/>
      <c r="BJ44"/>
    </row>
    <row r="45" spans="1:62" s="33" customFormat="1" ht="30" customHeight="1" thickBot="1" x14ac:dyDescent="0.4">
      <c r="A45" s="6"/>
      <c r="B45" s="75" t="s">
        <v>32</v>
      </c>
      <c r="C45" s="37">
        <v>0</v>
      </c>
      <c r="D45" s="38">
        <f t="shared" ref="D45:D46" si="5">E44</f>
        <v>45830</v>
      </c>
      <c r="E45" s="38">
        <f t="shared" si="4"/>
        <v>45830</v>
      </c>
      <c r="F45" s="9"/>
      <c r="G45" s="4">
        <f t="shared" si="3"/>
        <v>1</v>
      </c>
      <c r="H45" s="36"/>
      <c r="I45" s="36"/>
      <c r="J45" s="36"/>
      <c r="K45" s="36"/>
      <c r="L45" s="36"/>
      <c r="M45" s="36"/>
      <c r="N45" s="36"/>
      <c r="O45" s="36"/>
      <c r="P45" s="36"/>
      <c r="Q45" s="36"/>
      <c r="R45" s="36"/>
      <c r="S45" s="36"/>
      <c r="T45" s="39"/>
      <c r="U45" s="39"/>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c r="BF45"/>
      <c r="BG45"/>
      <c r="BH45"/>
      <c r="BI45"/>
      <c r="BJ45"/>
    </row>
    <row r="46" spans="1:62" s="33" customFormat="1" ht="30" customHeight="1" thickBot="1" x14ac:dyDescent="0.4">
      <c r="A46" s="6"/>
      <c r="B46" s="74" t="s">
        <v>33</v>
      </c>
      <c r="C46" s="37">
        <v>0</v>
      </c>
      <c r="D46" s="38">
        <f t="shared" si="5"/>
        <v>45830</v>
      </c>
      <c r="E46" s="38">
        <f t="shared" si="4"/>
        <v>45830</v>
      </c>
      <c r="F46" s="9"/>
      <c r="G46" s="4">
        <f t="shared" si="3"/>
        <v>1</v>
      </c>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V46" s="36"/>
      <c r="AW46" s="36"/>
      <c r="AX46" s="36"/>
      <c r="AY46" s="36"/>
      <c r="AZ46" s="36"/>
      <c r="BA46" s="36"/>
      <c r="BB46" s="36"/>
      <c r="BC46" s="36"/>
      <c r="BD46" s="36"/>
      <c r="BE46"/>
      <c r="BF46"/>
      <c r="BG46"/>
      <c r="BH46"/>
      <c r="BI46"/>
      <c r="BJ46"/>
    </row>
    <row r="47" spans="1:62" s="33" customFormat="1" ht="30" customHeight="1" thickBot="1" x14ac:dyDescent="0.4">
      <c r="A47" s="6"/>
      <c r="B47"/>
      <c r="C47" s="52"/>
      <c r="D47" s="53"/>
      <c r="E47" s="53"/>
      <c r="F47" s="9"/>
      <c r="G47" s="4"/>
      <c r="BE47"/>
      <c r="BF47"/>
      <c r="BG47"/>
      <c r="BH47"/>
      <c r="BI47"/>
      <c r="BJ47"/>
    </row>
    <row r="48" spans="1:62" s="33" customFormat="1" ht="30" customHeight="1" thickBot="1" x14ac:dyDescent="0.4">
      <c r="A48" s="7"/>
      <c r="B48" s="54" t="s">
        <v>0</v>
      </c>
      <c r="C48" s="55"/>
      <c r="D48" s="56"/>
      <c r="E48" s="57"/>
      <c r="F48" s="9"/>
      <c r="G48" s="5" t="str">
        <f t="shared" si="3"/>
        <v/>
      </c>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c r="BF48"/>
      <c r="BG48"/>
      <c r="BH48"/>
      <c r="BI48"/>
      <c r="BJ48"/>
    </row>
    <row r="49" spans="5:6" ht="30" customHeight="1" x14ac:dyDescent="0.35">
      <c r="F49" s="3"/>
    </row>
    <row r="50" spans="5:6" ht="30" customHeight="1" x14ac:dyDescent="0.35">
      <c r="E50" s="8"/>
    </row>
  </sheetData>
  <mergeCells count="16">
    <mergeCell ref="H1:N1"/>
    <mergeCell ref="P1:Y1"/>
    <mergeCell ref="H2:N2"/>
    <mergeCell ref="P2:Y2"/>
    <mergeCell ref="H4:N4"/>
    <mergeCell ref="O4:U4"/>
    <mergeCell ref="V4:AB4"/>
    <mergeCell ref="AC4:AI4"/>
    <mergeCell ref="AJ4:AP4"/>
    <mergeCell ref="AQ4:AW4"/>
    <mergeCell ref="AX4:BD4"/>
    <mergeCell ref="A5:A6"/>
    <mergeCell ref="B5:B6"/>
    <mergeCell ref="C5:C6"/>
    <mergeCell ref="D5:D6"/>
    <mergeCell ref="E5:E6"/>
  </mergeCells>
  <phoneticPr fontId="22" type="noConversion"/>
  <conditionalFormatting sqref="C7:C48">
    <cfRule type="dataBar" priority="25">
      <dataBar>
        <cfvo type="num" val="0"/>
        <cfvo type="num" val="1"/>
        <color theme="0"/>
      </dataBar>
      <extLst>
        <ext xmlns:x14="http://schemas.microsoft.com/office/spreadsheetml/2009/9/main" uri="{B025F937-C7B1-47D3-B67F-A62EFF666E3E}">
          <x14:id>{B48D017E-D034-476A-A705-6D694DBC7826}</x14:id>
        </ext>
      </extLst>
    </cfRule>
  </conditionalFormatting>
  <conditionalFormatting sqref="H24:K29">
    <cfRule type="expression" dxfId="81" priority="19">
      <formula>AND(task_start&lt;=H$5,ROUNDDOWN((task_end-task_start+1)*task_progress,0)+task_start-1&gt;=H$5)</formula>
    </cfRule>
    <cfRule type="expression" dxfId="80" priority="20" stopIfTrue="1">
      <formula>AND(task_end&gt;=H$5,task_start&lt;I$5)</formula>
    </cfRule>
  </conditionalFormatting>
  <conditionalFormatting sqref="H13:M13 O13:AW13 AX13:BD17 H14:AW14 H15:U15 W15:AW15 H16:AW17">
    <cfRule type="expression" dxfId="79" priority="22">
      <formula>AND(task_start&lt;=H$5,ROUNDDOWN((task_end-task_start+1)*task_progress,0)+task_start-1&gt;=H$5)</formula>
    </cfRule>
    <cfRule type="expression" dxfId="78" priority="23" stopIfTrue="1">
      <formula>AND(task_end&gt;=H$5,task_start&lt;I$5)</formula>
    </cfRule>
  </conditionalFormatting>
  <conditionalFormatting sqref="H9:AW11 H41:AW45 H46:AT46 AV46:AW46">
    <cfRule type="expression" dxfId="77" priority="24" stopIfTrue="1">
      <formula>AND(task_end&gt;=H$5,task_start&lt;I$5)</formula>
    </cfRule>
  </conditionalFormatting>
  <conditionalFormatting sqref="H16:AW45 AX8:BD31 H4:AW11 P12:AW12 H12:M13 O13:AW13 H14:AW14 H15:U15 W15:AW15 AY39:BD39 H46:AT46 AV46:AW46">
    <cfRule type="expression" dxfId="76" priority="21">
      <formula>AND(TODAY()&gt;=H$5, TODAY()&lt;I$5)</formula>
    </cfRule>
  </conditionalFormatting>
  <conditionalFormatting sqref="H19:AW31 AX37:BD38 AY39:BD39">
    <cfRule type="expression" dxfId="75" priority="27" stopIfTrue="1">
      <formula>AND(task_end&gt;=H$5,task_start&lt;I$5)</formula>
    </cfRule>
  </conditionalFormatting>
  <conditionalFormatting sqref="H19:AW31 AY39:BD39 AX37:BD38">
    <cfRule type="expression" dxfId="74" priority="26">
      <formula>AND(task_start&lt;=H$5,ROUNDDOWN((task_end-task_start+1)*task_progress,0)+task_start-1&gt;=H$5)</formula>
    </cfRule>
  </conditionalFormatting>
  <conditionalFormatting sqref="H37:AW39">
    <cfRule type="expression" dxfId="73" priority="16">
      <formula>AND(task_start&lt;=H$5,ROUNDDOWN((task_end-task_start+1)*task_progress,0)+task_start-1&gt;=H$5)</formula>
    </cfRule>
    <cfRule type="expression" dxfId="72" priority="17" stopIfTrue="1">
      <formula>AND(task_end&gt;=H$5,task_start&lt;I$5)</formula>
    </cfRule>
  </conditionalFormatting>
  <conditionalFormatting sqref="H24:BD31">
    <cfRule type="expression" dxfId="71" priority="7">
      <formula>AND(task_start&lt;=H$5,ROUNDDOWN((task_end-task_start+1)*task_progress,0)+task_start-1&gt;=H$5)</formula>
    </cfRule>
    <cfRule type="expression" dxfId="70" priority="8" stopIfTrue="1">
      <formula>AND(task_end&gt;=H$5,task_start&lt;I$5)</formula>
    </cfRule>
  </conditionalFormatting>
  <conditionalFormatting sqref="H33:BD35">
    <cfRule type="expression" dxfId="69" priority="5">
      <formula>AND(task_start&lt;=H$5,ROUNDDOWN((task_end-task_start+1)*task_progress,0)+task_start-1&gt;=H$5)</formula>
    </cfRule>
    <cfRule type="expression" dxfId="68" priority="6" stopIfTrue="1">
      <formula>AND(task_end&gt;=H$5,task_start&lt;I$5)</formula>
    </cfRule>
  </conditionalFormatting>
  <conditionalFormatting sqref="H41:BD45 AV46:BD46 H9:BD11 H46:AT46">
    <cfRule type="expression" dxfId="67" priority="9">
      <formula>AND(task_start&lt;=H$5,ROUNDDOWN((task_end-task_start+1)*task_progress,0)+task_start-1&gt;=H$5)</formula>
    </cfRule>
  </conditionalFormatting>
  <conditionalFormatting sqref="N12:N13">
    <cfRule type="expression" dxfId="66" priority="28">
      <formula>AND(TODAY()&gt;=O$5, TODAY()&lt;P$5)</formula>
    </cfRule>
  </conditionalFormatting>
  <conditionalFormatting sqref="V15">
    <cfRule type="expression" dxfId="65" priority="89">
      <formula>AND(task_start&lt;=N$5,ROUNDDOWN((task_end-task_start+1)*task_progress,0)+task_start-1&gt;=N$5)</formula>
    </cfRule>
    <cfRule type="expression" dxfId="64" priority="90" stopIfTrue="1">
      <formula>AND(task_end&gt;=N$5,task_start&lt;O$5)</formula>
    </cfRule>
    <cfRule type="expression" dxfId="63" priority="92">
      <formula>AND(TODAY()&gt;=N$5, TODAY()&lt;O$5)</formula>
    </cfRule>
  </conditionalFormatting>
  <conditionalFormatting sqref="AX4:BD6">
    <cfRule type="expression" dxfId="62" priority="13">
      <formula>AND(TODAY()&gt;=AX$5, TODAY()&lt;AY$5)</formula>
    </cfRule>
  </conditionalFormatting>
  <conditionalFormatting sqref="AX9:BD11">
    <cfRule type="expression" dxfId="61" priority="10" stopIfTrue="1">
      <formula>AND(task_end&gt;=AX$5,task_start&lt;AY$5)</formula>
    </cfRule>
  </conditionalFormatting>
  <conditionalFormatting sqref="AX19:BD31">
    <cfRule type="expression" dxfId="60" priority="11">
      <formula>AND(task_start&lt;=AX$5,ROUNDDOWN((task_end-task_start+1)*task_progress,0)+task_start-1&gt;=AX$5)</formula>
    </cfRule>
    <cfRule type="expression" dxfId="59" priority="12" stopIfTrue="1">
      <formula>AND(task_end&gt;=AX$5,task_start&lt;AY$5)</formula>
    </cfRule>
  </conditionalFormatting>
  <conditionalFormatting sqref="AX32:BD38">
    <cfRule type="expression" dxfId="58" priority="4">
      <formula>AND(TODAY()&gt;=AX$5, TODAY()&lt;AY$5)</formula>
    </cfRule>
  </conditionalFormatting>
  <conditionalFormatting sqref="AX40:BD46">
    <cfRule type="expression" dxfId="57" priority="1">
      <formula>AND(TODAY()&gt;=AX$5, TODAY()&lt;AY$5)</formula>
    </cfRule>
  </conditionalFormatting>
  <conditionalFormatting sqref="AX41:BD46">
    <cfRule type="expression" dxfId="56" priority="3" stopIfTrue="1">
      <formula>AND(task_end&gt;=AX$5,task_start&lt;AY$5)</formula>
    </cfRule>
  </conditionalFormatting>
  <dataValidations count="12">
    <dataValidation allowBlank="1" showInputMessage="1" showErrorMessage="1" prompt="This row marks the end of the Project Schedule. DO NOT enter anything in this row. _x000a_Insert new rows ABOVE this one to continue building out your Project Schedule." sqref="A48" xr:uid="{120E8D11-D308-4487-9B74-2CCFB88E612D}"/>
    <dataValidation allowBlank="1" showInputMessage="1" showErrorMessage="1" prompt="Phase 4's sample block starts in cell B26." sqref="A18" xr:uid="{EA5FC299-A4C3-475D-A2AA-B35967F58308}"/>
    <dataValidation allowBlank="1" showInputMessage="1" showErrorMessage="1" prompt="Phase 3's sample block starts in cell B20." sqref="A12" xr:uid="{7D471A29-A11E-4076-8B28-08C079B8D18F}"/>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D93EA667-029A-4AB3-B688-EA7C67B3225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7E214E01-4AD5-427C-8335-AF149800B872}"/>
    <dataValidation allowBlank="1" showInputMessage="1" showErrorMessage="1" prompt="Cell B8 contains the Phase 1 sample title. Enter a new title in cell B8._x000a_To delete the phase and work only from tasks, simply delete this row." sqref="A8" xr:uid="{1DE55573-61CB-48BF-B67E-DE8337BDB39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246BB061-6A8F-4D2B-86D6-628981BC4EC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79E47429-13B6-4A99-B59C-9903965A8D07}"/>
    <dataValidation allowBlank="1" showInputMessage="1" showErrorMessage="1" prompt="Enter the name of the Project Lead in cell C3. Enter the Project Start date in cell Q1. Project Start: label is in cell I1." sqref="A3" xr:uid="{BB963AF2-E0D6-415F-BCDD-BCE47BFFBBB4}"/>
    <dataValidation allowBlank="1" showInputMessage="1" showErrorMessage="1" prompt="Enter Company name in cel B2." sqref="A2" xr:uid="{D1DF53D7-7D7C-4E39-845B-948B0669DC7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AA0E632E-E003-436E-BB5C-553D8BB90F6E}"/>
    <dataValidation type="whole" operator="greaterThanOrEqual" allowBlank="1" showInputMessage="1" promptTitle="Display Week" prompt="Changing this number will scroll the Gantt Chart view." sqref="P2" xr:uid="{9A55594E-33C4-4789-8EAF-A3B7F6E763CC}">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48D017E-D034-476A-A705-6D694DBC7826}">
            <x14:dataBar minLength="0" maxLength="100" gradient="0">
              <x14:cfvo type="num">
                <xm:f>0</xm:f>
              </x14:cfvo>
              <x14:cfvo type="num">
                <xm:f>1</xm:f>
              </x14:cfvo>
              <x14:negativeFillColor rgb="FFFF0000"/>
              <x14:axisColor rgb="FF000000"/>
            </x14:dataBar>
          </x14:cfRule>
          <xm:sqref>C7:C48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4E2D2-D86B-459C-9CBC-CD968F4DAC36}">
  <sheetPr>
    <pageSetUpPr fitToPage="1"/>
  </sheetPr>
  <dimension ref="A1:BL49"/>
  <sheetViews>
    <sheetView showGridLines="0" showRuler="0" topLeftCell="A14" zoomScale="55" zoomScaleNormal="55" zoomScalePageLayoutView="70" workbookViewId="0">
      <selection activeCell="BK13" sqref="BK13"/>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1" width="2.6875" customWidth="1"/>
    <col min="62" max="62" width="10.875" customWidth="1"/>
    <col min="63" max="63" width="44.0625" bestFit="1" customWidth="1"/>
  </cols>
  <sheetData>
    <row r="1" spans="1:64" ht="55.05" customHeight="1" x14ac:dyDescent="1.45">
      <c r="A1" s="7"/>
      <c r="B1" s="59" t="s">
        <v>8</v>
      </c>
      <c r="C1" s="10"/>
      <c r="D1" s="11"/>
      <c r="E1" s="12"/>
      <c r="G1" s="1"/>
      <c r="H1" s="108" t="s">
        <v>6</v>
      </c>
      <c r="I1" s="109"/>
      <c r="J1" s="109"/>
      <c r="K1" s="109"/>
      <c r="L1" s="109"/>
      <c r="M1" s="109"/>
      <c r="N1" s="109"/>
      <c r="O1" s="15"/>
      <c r="P1" s="110">
        <v>45789</v>
      </c>
      <c r="Q1" s="111"/>
      <c r="R1" s="111"/>
      <c r="S1" s="111"/>
      <c r="T1" s="111"/>
      <c r="U1" s="111"/>
      <c r="V1" s="111"/>
      <c r="W1" s="111"/>
      <c r="X1" s="111"/>
      <c r="Y1" s="111"/>
    </row>
    <row r="2" spans="1:64" ht="30" customHeight="1" x14ac:dyDescent="0.9">
      <c r="B2" s="82" t="s">
        <v>9</v>
      </c>
      <c r="C2" s="13"/>
      <c r="D2" s="14"/>
      <c r="E2" s="13"/>
      <c r="H2" s="108" t="s">
        <v>7</v>
      </c>
      <c r="I2" s="109"/>
      <c r="J2" s="109"/>
      <c r="K2" s="109"/>
      <c r="L2" s="109"/>
      <c r="M2" s="109"/>
      <c r="N2" s="109"/>
      <c r="O2" s="15"/>
      <c r="P2" s="112">
        <v>1</v>
      </c>
      <c r="Q2" s="111"/>
      <c r="R2" s="111"/>
      <c r="S2" s="111"/>
      <c r="T2" s="111"/>
      <c r="U2" s="111"/>
      <c r="V2" s="111"/>
      <c r="W2" s="111"/>
      <c r="X2" s="111"/>
      <c r="Y2" s="111"/>
    </row>
    <row r="3" spans="1:64" s="17" customFormat="1" ht="30" customHeight="1" x14ac:dyDescent="0.4">
      <c r="A3" s="6"/>
      <c r="B3" s="16"/>
      <c r="C3" s="18"/>
      <c r="D3" s="19"/>
      <c r="BE3"/>
      <c r="BF3"/>
      <c r="BG3"/>
      <c r="BH3"/>
      <c r="BI3"/>
      <c r="BJ3"/>
      <c r="BK3"/>
      <c r="BL3"/>
    </row>
    <row r="4" spans="1:64" s="17" customFormat="1" ht="30" customHeight="1" x14ac:dyDescent="0.35">
      <c r="A4" s="7"/>
      <c r="B4" s="20"/>
      <c r="D4" s="21"/>
      <c r="H4" s="102">
        <f>H5</f>
        <v>45789</v>
      </c>
      <c r="I4" s="99"/>
      <c r="J4" s="99"/>
      <c r="K4" s="99"/>
      <c r="L4" s="99"/>
      <c r="M4" s="99"/>
      <c r="N4" s="99"/>
      <c r="O4" s="99">
        <f>O5</f>
        <v>45796</v>
      </c>
      <c r="P4" s="99"/>
      <c r="Q4" s="99"/>
      <c r="R4" s="99"/>
      <c r="S4" s="99"/>
      <c r="T4" s="99"/>
      <c r="U4" s="99"/>
      <c r="V4" s="99">
        <f>V5</f>
        <v>45803</v>
      </c>
      <c r="W4" s="99"/>
      <c r="X4" s="99"/>
      <c r="Y4" s="99"/>
      <c r="Z4" s="99"/>
      <c r="AA4" s="99"/>
      <c r="AB4" s="99"/>
      <c r="AC4" s="99">
        <f>AC5</f>
        <v>45810</v>
      </c>
      <c r="AD4" s="99"/>
      <c r="AE4" s="99"/>
      <c r="AF4" s="99"/>
      <c r="AG4" s="99"/>
      <c r="AH4" s="99"/>
      <c r="AI4" s="99"/>
      <c r="AJ4" s="99">
        <f>AJ5</f>
        <v>45817</v>
      </c>
      <c r="AK4" s="99"/>
      <c r="AL4" s="99"/>
      <c r="AM4" s="99"/>
      <c r="AN4" s="99"/>
      <c r="AO4" s="99"/>
      <c r="AP4" s="99"/>
      <c r="AQ4" s="99">
        <f>AQ5</f>
        <v>45824</v>
      </c>
      <c r="AR4" s="99"/>
      <c r="AS4" s="99"/>
      <c r="AT4" s="99"/>
      <c r="AU4" s="99"/>
      <c r="AV4" s="99"/>
      <c r="AW4" s="99"/>
      <c r="AX4" s="100">
        <f>AX5</f>
        <v>45831</v>
      </c>
      <c r="AY4" s="101"/>
      <c r="AZ4" s="101"/>
      <c r="BA4" s="101"/>
      <c r="BB4" s="101"/>
      <c r="BC4" s="101"/>
      <c r="BD4" s="102"/>
      <c r="BE4"/>
      <c r="BF4"/>
      <c r="BG4"/>
      <c r="BH4"/>
      <c r="BI4"/>
      <c r="BJ4"/>
      <c r="BK4"/>
      <c r="BL4"/>
    </row>
    <row r="5" spans="1:64" s="17" customFormat="1" ht="15" customHeight="1" x14ac:dyDescent="0.35">
      <c r="A5" s="103"/>
      <c r="B5" s="104" t="s">
        <v>4</v>
      </c>
      <c r="C5" s="106" t="s">
        <v>1</v>
      </c>
      <c r="D5" s="106" t="s">
        <v>2</v>
      </c>
      <c r="E5" s="106"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BD5" si="1">AY5+1</f>
        <v>45833</v>
      </c>
      <c r="BA5" s="22">
        <f t="shared" si="1"/>
        <v>45834</v>
      </c>
      <c r="BB5" s="22">
        <f t="shared" si="1"/>
        <v>45835</v>
      </c>
      <c r="BC5" s="22">
        <f t="shared" si="1"/>
        <v>45836</v>
      </c>
      <c r="BD5" s="23">
        <f t="shared" si="1"/>
        <v>45837</v>
      </c>
      <c r="BE5"/>
      <c r="BF5"/>
      <c r="BG5"/>
      <c r="BH5"/>
      <c r="BI5"/>
      <c r="BJ5"/>
      <c r="BK5"/>
      <c r="BL5"/>
    </row>
    <row r="6" spans="1:64" s="17" customFormat="1" ht="15" customHeight="1" thickBot="1" x14ac:dyDescent="0.4">
      <c r="A6" s="103"/>
      <c r="B6" s="105"/>
      <c r="C6" s="107"/>
      <c r="D6" s="107"/>
      <c r="E6" s="107"/>
      <c r="H6" s="25" t="str">
        <f t="shared" ref="H6:BD6" si="2">LEFT(TEXT(H5,"ddd"),1)</f>
        <v>M</v>
      </c>
      <c r="I6" s="26" t="str">
        <f t="shared" si="2"/>
        <v>T</v>
      </c>
      <c r="J6" s="26" t="str">
        <f t="shared" si="2"/>
        <v>W</v>
      </c>
      <c r="K6" s="26" t="str">
        <f t="shared" si="2"/>
        <v>T</v>
      </c>
      <c r="L6" s="26" t="str">
        <f t="shared" si="2"/>
        <v>F</v>
      </c>
      <c r="M6" s="26" t="str">
        <f t="shared" si="2"/>
        <v>S</v>
      </c>
      <c r="N6" s="26" t="str">
        <f t="shared" si="2"/>
        <v>S</v>
      </c>
      <c r="O6" s="26" t="str">
        <f t="shared" si="2"/>
        <v>M</v>
      </c>
      <c r="P6" s="26" t="str">
        <f t="shared" si="2"/>
        <v>T</v>
      </c>
      <c r="Q6" s="26" t="str">
        <f t="shared" si="2"/>
        <v>W</v>
      </c>
      <c r="R6" s="26" t="str">
        <f t="shared" si="2"/>
        <v>T</v>
      </c>
      <c r="S6" s="26" t="str">
        <f t="shared" si="2"/>
        <v>F</v>
      </c>
      <c r="T6" s="26" t="str">
        <f t="shared" si="2"/>
        <v>S</v>
      </c>
      <c r="U6" s="26" t="str">
        <f t="shared" si="2"/>
        <v>S</v>
      </c>
      <c r="V6" s="26" t="str">
        <f t="shared" si="2"/>
        <v>M</v>
      </c>
      <c r="W6" s="26" t="str">
        <f t="shared" si="2"/>
        <v>T</v>
      </c>
      <c r="X6" s="26" t="str">
        <f t="shared" si="2"/>
        <v>W</v>
      </c>
      <c r="Y6" s="26" t="str">
        <f t="shared" si="2"/>
        <v>T</v>
      </c>
      <c r="Z6" s="26" t="str">
        <f t="shared" si="2"/>
        <v>F</v>
      </c>
      <c r="AA6" s="26" t="str">
        <f t="shared" si="2"/>
        <v>S</v>
      </c>
      <c r="AB6" s="26" t="str">
        <f t="shared" si="2"/>
        <v>S</v>
      </c>
      <c r="AC6" s="26" t="str">
        <f t="shared" si="2"/>
        <v>M</v>
      </c>
      <c r="AD6" s="26" t="str">
        <f t="shared" si="2"/>
        <v>T</v>
      </c>
      <c r="AE6" s="26" t="str">
        <f t="shared" si="2"/>
        <v>W</v>
      </c>
      <c r="AF6" s="26" t="str">
        <f t="shared" si="2"/>
        <v>T</v>
      </c>
      <c r="AG6" s="26" t="str">
        <f t="shared" si="2"/>
        <v>F</v>
      </c>
      <c r="AH6" s="26" t="str">
        <f t="shared" si="2"/>
        <v>S</v>
      </c>
      <c r="AI6" s="26" t="str">
        <f t="shared" si="2"/>
        <v>S</v>
      </c>
      <c r="AJ6" s="26" t="str">
        <f t="shared" si="2"/>
        <v>M</v>
      </c>
      <c r="AK6" s="26" t="str">
        <f t="shared" si="2"/>
        <v>T</v>
      </c>
      <c r="AL6" s="26" t="str">
        <f t="shared" si="2"/>
        <v>W</v>
      </c>
      <c r="AM6" s="26" t="str">
        <f t="shared" si="2"/>
        <v>T</v>
      </c>
      <c r="AN6" s="26" t="str">
        <f t="shared" si="2"/>
        <v>F</v>
      </c>
      <c r="AO6" s="26" t="str">
        <f t="shared" si="2"/>
        <v>S</v>
      </c>
      <c r="AP6" s="26" t="str">
        <f t="shared" si="2"/>
        <v>S</v>
      </c>
      <c r="AQ6" s="26" t="str">
        <f t="shared" si="2"/>
        <v>M</v>
      </c>
      <c r="AR6" s="26" t="str">
        <f t="shared" si="2"/>
        <v>T</v>
      </c>
      <c r="AS6" s="26" t="str">
        <f t="shared" si="2"/>
        <v>W</v>
      </c>
      <c r="AT6" s="26" t="str">
        <f t="shared" si="2"/>
        <v>T</v>
      </c>
      <c r="AU6" s="26" t="str">
        <f t="shared" si="2"/>
        <v>F</v>
      </c>
      <c r="AV6" s="26" t="str">
        <f t="shared" si="2"/>
        <v>S</v>
      </c>
      <c r="AW6" s="26" t="str">
        <f t="shared" si="2"/>
        <v>S</v>
      </c>
      <c r="AX6" s="26" t="str">
        <f t="shared" si="2"/>
        <v>M</v>
      </c>
      <c r="AY6" s="26" t="str">
        <f t="shared" si="2"/>
        <v>T</v>
      </c>
      <c r="AZ6" s="26" t="str">
        <f t="shared" si="2"/>
        <v>W</v>
      </c>
      <c r="BA6" s="26" t="str">
        <f t="shared" si="2"/>
        <v>T</v>
      </c>
      <c r="BB6" s="26" t="str">
        <f t="shared" si="2"/>
        <v>F</v>
      </c>
      <c r="BC6" s="26" t="str">
        <f t="shared" si="2"/>
        <v>S</v>
      </c>
      <c r="BD6" s="26" t="str">
        <f t="shared" si="2"/>
        <v>S</v>
      </c>
      <c r="BE6"/>
      <c r="BF6"/>
      <c r="BG6"/>
      <c r="BH6"/>
      <c r="BI6"/>
      <c r="BJ6"/>
      <c r="BK6"/>
      <c r="BL6"/>
    </row>
    <row r="7" spans="1:64"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c r="BL7"/>
    </row>
    <row r="8" spans="1:64" s="33" customFormat="1" ht="30" customHeight="1" thickBot="1" x14ac:dyDescent="0.4">
      <c r="A8" s="7"/>
      <c r="B8" s="76" t="s">
        <v>34</v>
      </c>
      <c r="C8" s="29"/>
      <c r="D8" s="30"/>
      <c r="E8" s="31"/>
      <c r="F8" s="9"/>
      <c r="G8" s="4" t="str">
        <f t="shared" ref="G8:G47" si="3">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c r="BL8"/>
    </row>
    <row r="9" spans="1:64" s="33" customFormat="1" ht="30" customHeight="1" thickBot="1" x14ac:dyDescent="0.4">
      <c r="A9" s="7"/>
      <c r="B9" s="60" t="s">
        <v>10</v>
      </c>
      <c r="C9" s="34">
        <v>1</v>
      </c>
      <c r="D9" s="35">
        <f>Project_Start</f>
        <v>45789</v>
      </c>
      <c r="E9" s="35">
        <f>D9+0</f>
        <v>45789</v>
      </c>
      <c r="F9" s="9"/>
      <c r="G9" s="4">
        <f t="shared" si="3"/>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c r="BL9"/>
    </row>
    <row r="10" spans="1:64" s="33" customFormat="1" ht="30" customHeight="1" thickBot="1" x14ac:dyDescent="0.4">
      <c r="A10" s="7"/>
      <c r="B10" s="61" t="s">
        <v>11</v>
      </c>
      <c r="C10" s="37">
        <v>1</v>
      </c>
      <c r="D10" s="38">
        <f>E9</f>
        <v>45789</v>
      </c>
      <c r="E10" s="38">
        <f>D10+0</f>
        <v>45789</v>
      </c>
      <c r="F10" s="9"/>
      <c r="G10" s="4">
        <f t="shared" si="3"/>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c r="BL10"/>
    </row>
    <row r="11" spans="1:64" s="33" customFormat="1" ht="30" customHeight="1" thickBot="1" x14ac:dyDescent="0.4">
      <c r="A11" s="6"/>
      <c r="B11" s="61" t="s">
        <v>12</v>
      </c>
      <c r="C11" s="37">
        <v>1</v>
      </c>
      <c r="D11" s="38">
        <f>E10</f>
        <v>45789</v>
      </c>
      <c r="E11" s="38">
        <f>D11+0</f>
        <v>45789</v>
      </c>
      <c r="F11" s="9"/>
      <c r="G11" s="4">
        <f t="shared" si="3"/>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c r="BL11"/>
    </row>
    <row r="12" spans="1:64" s="33" customFormat="1" ht="30" customHeight="1" thickBot="1" x14ac:dyDescent="0.4">
      <c r="A12" s="6"/>
      <c r="B12" s="77" t="s">
        <v>35</v>
      </c>
      <c r="C12" s="40"/>
      <c r="D12" s="41"/>
      <c r="E12" s="42"/>
      <c r="F12" s="9"/>
      <c r="G12" s="4" t="str">
        <f t="shared" si="3"/>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row>
    <row r="13" spans="1:64" s="33" customFormat="1" ht="30" customHeight="1" thickBot="1" x14ac:dyDescent="0.4">
      <c r="A13" s="6"/>
      <c r="B13" s="63" t="s">
        <v>13</v>
      </c>
      <c r="C13" s="44">
        <v>1</v>
      </c>
      <c r="D13" s="45">
        <f>E11</f>
        <v>45789</v>
      </c>
      <c r="E13" s="45">
        <f>D13+1</f>
        <v>45790</v>
      </c>
      <c r="F13" s="9"/>
      <c r="G13" s="4">
        <f t="shared" si="3"/>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row>
    <row r="14" spans="1:64" s="33" customFormat="1" ht="30" customHeight="1" thickBot="1" x14ac:dyDescent="0.4">
      <c r="A14" s="6"/>
      <c r="B14" s="62" t="s">
        <v>14</v>
      </c>
      <c r="C14" s="44">
        <v>1</v>
      </c>
      <c r="D14" s="45">
        <f>E13+1</f>
        <v>45791</v>
      </c>
      <c r="E14" s="45">
        <f>D14+1</f>
        <v>45792</v>
      </c>
      <c r="F14" s="9"/>
      <c r="G14" s="4">
        <f t="shared" si="3"/>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row>
    <row r="15" spans="1:64" s="33" customFormat="1" ht="30" customHeight="1" thickBot="1" x14ac:dyDescent="0.4">
      <c r="A15" s="6"/>
      <c r="B15" s="63" t="s">
        <v>51</v>
      </c>
      <c r="C15" s="44">
        <v>1</v>
      </c>
      <c r="D15" s="45">
        <f>E14+1</f>
        <v>45793</v>
      </c>
      <c r="E15" s="45">
        <f>D15+10</f>
        <v>45803</v>
      </c>
      <c r="F15" s="9"/>
      <c r="G15" s="4">
        <f t="shared" si="3"/>
        <v>11</v>
      </c>
      <c r="H15" s="36"/>
      <c r="I15" s="36"/>
      <c r="J15" s="36"/>
      <c r="K15" s="36"/>
      <c r="L15" s="36"/>
      <c r="M15" s="36"/>
      <c r="N15" s="80"/>
      <c r="O15" s="80"/>
      <c r="P15" s="36"/>
      <c r="Q15" s="36"/>
      <c r="R15" s="36"/>
      <c r="S15" s="36"/>
      <c r="T15" s="36"/>
      <c r="U15" s="36"/>
      <c r="V15" s="80" t="s">
        <v>48</v>
      </c>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row>
    <row r="16" spans="1:64" s="33" customFormat="1" ht="30" customHeight="1" thickBot="1" x14ac:dyDescent="0.4">
      <c r="A16" s="6"/>
      <c r="B16" s="64" t="s">
        <v>16</v>
      </c>
      <c r="C16" s="44">
        <v>1</v>
      </c>
      <c r="D16" s="45">
        <f>E15+1</f>
        <v>45804</v>
      </c>
      <c r="E16" s="45">
        <f>D16+0</f>
        <v>45804</v>
      </c>
      <c r="F16" s="9"/>
      <c r="G16" s="4">
        <f t="shared" si="3"/>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row>
    <row r="17" spans="1:62" s="33" customFormat="1" ht="30" customHeight="1" thickBot="1" x14ac:dyDescent="0.4">
      <c r="A17" s="6"/>
      <c r="B17" s="83" t="s">
        <v>50</v>
      </c>
      <c r="C17" s="44">
        <v>1</v>
      </c>
      <c r="D17" s="45">
        <f>E16+1</f>
        <v>45805</v>
      </c>
      <c r="E17" s="45">
        <f>D17+0</f>
        <v>45805</v>
      </c>
      <c r="F17" s="9"/>
      <c r="G17" s="4"/>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row>
    <row r="18" spans="1:62" s="33" customFormat="1" ht="30" customHeight="1" thickBot="1" x14ac:dyDescent="0.4">
      <c r="A18" s="6"/>
      <c r="B18" s="65" t="s">
        <v>36</v>
      </c>
      <c r="C18" s="46"/>
      <c r="D18" s="47"/>
      <c r="E18" s="48"/>
      <c r="F18" s="9"/>
      <c r="G18" s="4" t="str">
        <f t="shared" si="3"/>
        <v/>
      </c>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c r="BF18"/>
      <c r="BG18"/>
      <c r="BH18"/>
      <c r="BI18"/>
      <c r="BJ18"/>
    </row>
    <row r="19" spans="1:62" s="33" customFormat="1" ht="30" customHeight="1" thickBot="1" x14ac:dyDescent="0.4">
      <c r="A19" s="6"/>
      <c r="B19" s="66" t="s">
        <v>17</v>
      </c>
      <c r="C19" s="50">
        <v>1</v>
      </c>
      <c r="D19" s="51">
        <f>E17+1</f>
        <v>45806</v>
      </c>
      <c r="E19" s="51">
        <f>D19+0</f>
        <v>45806</v>
      </c>
      <c r="F19" s="9"/>
      <c r="G19" s="4">
        <f t="shared" si="3"/>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row>
    <row r="20" spans="1:62" s="33" customFormat="1" ht="30" customHeight="1" thickBot="1" x14ac:dyDescent="0.4">
      <c r="A20" s="6"/>
      <c r="B20" s="67" t="s">
        <v>18</v>
      </c>
      <c r="C20" s="50">
        <v>1</v>
      </c>
      <c r="D20" s="51">
        <f>E19</f>
        <v>45806</v>
      </c>
      <c r="E20" s="51">
        <f>D20+0</f>
        <v>45806</v>
      </c>
      <c r="F20" s="9"/>
      <c r="G20" s="4">
        <f t="shared" si="3"/>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row>
    <row r="21" spans="1:62" s="33" customFormat="1" ht="30" customHeight="1" thickBot="1" x14ac:dyDescent="0.4">
      <c r="A21" s="6"/>
      <c r="B21" s="67" t="s">
        <v>19</v>
      </c>
      <c r="C21" s="50">
        <v>1</v>
      </c>
      <c r="D21" s="51">
        <f>E20</f>
        <v>45806</v>
      </c>
      <c r="E21" s="51">
        <f>D21+0</f>
        <v>45806</v>
      </c>
      <c r="F21" s="9"/>
      <c r="G21" s="4">
        <f t="shared" si="3"/>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row>
    <row r="22" spans="1:62" s="33" customFormat="1" ht="30" customHeight="1" thickBot="1" x14ac:dyDescent="0.4">
      <c r="A22" s="6"/>
      <c r="B22" s="67" t="s">
        <v>20</v>
      </c>
      <c r="C22" s="50">
        <v>1</v>
      </c>
      <c r="D22" s="51">
        <f>D19+0</f>
        <v>45806</v>
      </c>
      <c r="E22" s="51">
        <f>D22+0</f>
        <v>45806</v>
      </c>
      <c r="F22" s="9"/>
      <c r="G22" s="4">
        <f t="shared" si="3"/>
        <v>1</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c r="BF22"/>
      <c r="BG22"/>
      <c r="BH22"/>
      <c r="BI22"/>
      <c r="BJ22"/>
    </row>
    <row r="23" spans="1:62" s="33" customFormat="1" ht="30" customHeight="1" thickBot="1" x14ac:dyDescent="0.4">
      <c r="A23" s="6"/>
      <c r="B23" s="68" t="s">
        <v>41</v>
      </c>
      <c r="C23" s="29"/>
      <c r="D23" s="30"/>
      <c r="E23" s="31"/>
      <c r="F23" s="9"/>
      <c r="G23" s="4"/>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c r="BF23"/>
      <c r="BG23"/>
      <c r="BH23"/>
      <c r="BI23"/>
      <c r="BJ23"/>
    </row>
    <row r="24" spans="1:62" s="33" customFormat="1" ht="30" customHeight="1" thickBot="1" x14ac:dyDescent="0.4">
      <c r="A24" s="6"/>
      <c r="B24" s="69" t="s">
        <v>63</v>
      </c>
      <c r="C24" s="34">
        <v>0.1</v>
      </c>
      <c r="D24" s="35">
        <f>E22+1</f>
        <v>45807</v>
      </c>
      <c r="E24" s="35">
        <f>D24+6</f>
        <v>45813</v>
      </c>
      <c r="F24" s="9"/>
      <c r="G24" s="4"/>
      <c r="H24" s="36"/>
      <c r="I24" s="36"/>
      <c r="J24" s="36"/>
      <c r="K24" s="36"/>
      <c r="L24" s="36"/>
      <c r="M24" s="36"/>
      <c r="N24" s="36"/>
      <c r="O24" s="36"/>
      <c r="P24" s="36"/>
      <c r="Q24" s="36"/>
      <c r="R24" s="36"/>
      <c r="S24" s="36"/>
      <c r="T24" s="36"/>
      <c r="U24" s="36"/>
      <c r="V24" s="80"/>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row>
    <row r="25" spans="1:62" s="33" customFormat="1" ht="30" customHeight="1" thickBot="1" x14ac:dyDescent="0.4">
      <c r="A25" s="6"/>
      <c r="B25" s="69" t="s">
        <v>40</v>
      </c>
      <c r="C25" s="34"/>
      <c r="D25" s="35">
        <f>E24+1</f>
        <v>45814</v>
      </c>
      <c r="E25" s="35">
        <f>D25+3</f>
        <v>45817</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row>
    <row r="26" spans="1:62" s="33" customFormat="1" ht="30" customHeight="1" thickBot="1" x14ac:dyDescent="0.4">
      <c r="A26" s="6"/>
      <c r="B26" s="69" t="s">
        <v>42</v>
      </c>
      <c r="C26" s="34">
        <v>0</v>
      </c>
      <c r="D26" s="35">
        <f>E25+1</f>
        <v>45818</v>
      </c>
      <c r="E26" s="35">
        <f>D26+2</f>
        <v>45820</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row>
    <row r="27" spans="1:62" s="33" customFormat="1" ht="30" customHeight="1" thickBot="1" x14ac:dyDescent="0.4">
      <c r="A27" s="6"/>
      <c r="B27" s="69" t="s">
        <v>43</v>
      </c>
      <c r="C27" s="34">
        <v>0</v>
      </c>
      <c r="D27" s="35">
        <f>E26+1</f>
        <v>45821</v>
      </c>
      <c r="E27" s="35">
        <f>D27+1</f>
        <v>45822</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row>
    <row r="28" spans="1:62" s="33" customFormat="1" ht="30" customHeight="1" thickBot="1" x14ac:dyDescent="0.4">
      <c r="A28" s="6"/>
      <c r="B28" s="69" t="s">
        <v>44</v>
      </c>
      <c r="C28" s="34">
        <v>0</v>
      </c>
      <c r="D28" s="35">
        <f>E27+1</f>
        <v>45823</v>
      </c>
      <c r="E28" s="35">
        <f>D28+1</f>
        <v>45824</v>
      </c>
      <c r="F28" s="9"/>
      <c r="G28" s="4"/>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row>
    <row r="29" spans="1:62" s="33" customFormat="1" ht="30" customHeight="1" thickBot="1" x14ac:dyDescent="0.4">
      <c r="A29" s="6"/>
      <c r="B29" s="73" t="s">
        <v>45</v>
      </c>
      <c r="C29" s="34">
        <v>0</v>
      </c>
      <c r="D29" s="35">
        <f t="shared" ref="D29:D30" si="4">E28+1</f>
        <v>45825</v>
      </c>
      <c r="E29" s="35">
        <f t="shared" ref="E29" si="5">D29+1</f>
        <v>45826</v>
      </c>
      <c r="F29" s="9"/>
      <c r="G29" s="4"/>
      <c r="H29" s="36"/>
      <c r="I29" s="36"/>
      <c r="J29" s="36"/>
      <c r="K29" s="36"/>
      <c r="L29" s="36"/>
      <c r="M29" s="36"/>
      <c r="N29" s="36"/>
      <c r="O29" s="36"/>
      <c r="P29" s="36"/>
      <c r="Q29" s="36"/>
      <c r="R29" s="36"/>
      <c r="S29" s="36"/>
      <c r="T29" s="39"/>
      <c r="U29" s="39"/>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row>
    <row r="30" spans="1:62" s="33" customFormat="1" ht="30" customHeight="1" thickBot="1" x14ac:dyDescent="0.4">
      <c r="A30" s="6"/>
      <c r="B30" s="73" t="s">
        <v>46</v>
      </c>
      <c r="C30" s="34">
        <v>0</v>
      </c>
      <c r="D30" s="35">
        <f t="shared" si="4"/>
        <v>45827</v>
      </c>
      <c r="E30" s="35">
        <f>D30+1</f>
        <v>45828</v>
      </c>
      <c r="F30" s="9"/>
      <c r="G30" s="4">
        <f t="shared" si="3"/>
        <v>2</v>
      </c>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80"/>
      <c r="AK30" s="36"/>
      <c r="AL30" s="36"/>
      <c r="AM30" s="36"/>
      <c r="AN30" s="36"/>
      <c r="AO30" s="36"/>
      <c r="AP30" s="36"/>
      <c r="AQ30" s="36"/>
      <c r="AR30" s="36"/>
      <c r="AS30" s="36"/>
      <c r="AT30" s="36"/>
      <c r="AU30" s="80" t="s">
        <v>39</v>
      </c>
      <c r="AV30" s="36"/>
      <c r="AW30" s="36"/>
      <c r="AX30" s="36"/>
      <c r="AY30" s="36"/>
      <c r="AZ30" s="36"/>
      <c r="BA30" s="36"/>
      <c r="BB30" s="36"/>
      <c r="BC30" s="36"/>
      <c r="BD30" s="36"/>
      <c r="BE30"/>
      <c r="BF30"/>
      <c r="BG30"/>
      <c r="BH30"/>
      <c r="BI30"/>
      <c r="BJ30"/>
    </row>
    <row r="31" spans="1:62" s="33" customFormat="1" ht="30" customHeight="1" thickBot="1" x14ac:dyDescent="0.4">
      <c r="A31" s="6"/>
      <c r="B31" s="70" t="s">
        <v>37</v>
      </c>
      <c r="C31" s="40"/>
      <c r="D31" s="41"/>
      <c r="E31" s="42"/>
      <c r="F31" s="9"/>
      <c r="G31" s="4" t="str">
        <f t="shared" si="3"/>
        <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c r="BF31"/>
      <c r="BG31"/>
      <c r="BH31"/>
      <c r="BI31"/>
      <c r="BJ31"/>
    </row>
    <row r="32" spans="1:62" s="33" customFormat="1" ht="30" customHeight="1" thickBot="1" x14ac:dyDescent="0.4">
      <c r="A32" s="6"/>
      <c r="B32" s="63" t="s">
        <v>21</v>
      </c>
      <c r="C32" s="44">
        <v>0</v>
      </c>
      <c r="D32" s="45">
        <f>E30+1</f>
        <v>45829</v>
      </c>
      <c r="E32" s="45">
        <f>D32</f>
        <v>45829</v>
      </c>
      <c r="F32" s="9"/>
      <c r="G32" s="4">
        <f t="shared" si="3"/>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row>
    <row r="33" spans="1:62" s="33" customFormat="1" ht="30" customHeight="1" thickBot="1" x14ac:dyDescent="0.4">
      <c r="A33" s="6"/>
      <c r="B33" s="62" t="s">
        <v>22</v>
      </c>
      <c r="C33" s="44">
        <v>0</v>
      </c>
      <c r="D33" s="45">
        <f>E32</f>
        <v>45829</v>
      </c>
      <c r="E33" s="45">
        <f>D33</f>
        <v>45829</v>
      </c>
      <c r="F33" s="9"/>
      <c r="G33" s="4">
        <f t="shared" si="3"/>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row>
    <row r="34" spans="1:62" s="33" customFormat="1" ht="30" customHeight="1" thickBot="1" x14ac:dyDescent="0.4">
      <c r="A34" s="6"/>
      <c r="B34" s="62" t="s">
        <v>23</v>
      </c>
      <c r="C34" s="44">
        <v>0</v>
      </c>
      <c r="D34" s="45">
        <f>E33</f>
        <v>45829</v>
      </c>
      <c r="E34" s="45">
        <f>D34</f>
        <v>45829</v>
      </c>
      <c r="F34" s="9"/>
      <c r="G34" s="4">
        <f t="shared" si="3"/>
        <v>1</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c r="BF34"/>
      <c r="BG34"/>
      <c r="BH34"/>
      <c r="BI34"/>
      <c r="BJ34"/>
    </row>
    <row r="35" spans="1:62" s="33" customFormat="1" ht="30" customHeight="1" thickBot="1" x14ac:dyDescent="0.4">
      <c r="A35" s="6"/>
      <c r="B35" s="71" t="s">
        <v>38</v>
      </c>
      <c r="C35" s="46"/>
      <c r="D35" s="47"/>
      <c r="E35" s="48"/>
      <c r="F35" s="9"/>
      <c r="G35" s="4" t="str">
        <f t="shared" si="3"/>
        <v/>
      </c>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c r="BF35"/>
      <c r="BG35"/>
      <c r="BH35"/>
      <c r="BI35"/>
      <c r="BJ35"/>
    </row>
    <row r="36" spans="1:62" s="33" customFormat="1" ht="30" customHeight="1" thickBot="1" x14ac:dyDescent="0.4">
      <c r="A36" s="6"/>
      <c r="B36" s="78" t="s">
        <v>24</v>
      </c>
      <c r="C36" s="50">
        <v>0</v>
      </c>
      <c r="D36" s="51">
        <f>E34</f>
        <v>45829</v>
      </c>
      <c r="E36" s="51">
        <f>D36</f>
        <v>45829</v>
      </c>
      <c r="F36" s="9"/>
      <c r="G36" s="4">
        <f t="shared" si="3"/>
        <v>1</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row>
    <row r="37" spans="1:62" s="33" customFormat="1" ht="30" customHeight="1" thickBot="1" x14ac:dyDescent="0.4">
      <c r="A37" s="6"/>
      <c r="B37" s="78" t="s">
        <v>25</v>
      </c>
      <c r="C37" s="50">
        <v>0</v>
      </c>
      <c r="D37" s="51">
        <f>E36</f>
        <v>45829</v>
      </c>
      <c r="E37" s="51">
        <f>D37</f>
        <v>45829</v>
      </c>
      <c r="F37" s="9"/>
      <c r="G37" s="4">
        <f t="shared" si="3"/>
        <v>1</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c r="BF37"/>
      <c r="BG37"/>
      <c r="BH37"/>
      <c r="BI37"/>
      <c r="BJ37"/>
    </row>
    <row r="38" spans="1:62" s="33" customFormat="1" ht="30" customHeight="1" thickBot="1" x14ac:dyDescent="0.4">
      <c r="A38" s="6"/>
      <c r="B38" s="78" t="s">
        <v>26</v>
      </c>
      <c r="C38" s="50">
        <v>0</v>
      </c>
      <c r="D38" s="51">
        <f>E37</f>
        <v>45829</v>
      </c>
      <c r="E38" s="51">
        <f>D38</f>
        <v>45829</v>
      </c>
      <c r="F38" s="9"/>
      <c r="G38" s="4">
        <f t="shared" si="3"/>
        <v>1</v>
      </c>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80"/>
      <c r="AR38" s="36"/>
      <c r="AS38" s="36"/>
      <c r="AT38" s="36"/>
      <c r="AU38" s="36"/>
      <c r="AV38" s="80" t="s">
        <v>48</v>
      </c>
      <c r="AW38" s="36"/>
      <c r="AY38" s="36"/>
      <c r="AZ38" s="36"/>
      <c r="BA38" s="36"/>
      <c r="BB38" s="36"/>
      <c r="BC38" s="36"/>
      <c r="BD38" s="36"/>
      <c r="BE38"/>
      <c r="BF38"/>
      <c r="BG38"/>
      <c r="BH38"/>
      <c r="BI38"/>
      <c r="BJ38"/>
    </row>
    <row r="39" spans="1:62" s="33" customFormat="1" ht="30" customHeight="1" thickBot="1" x14ac:dyDescent="0.4">
      <c r="A39" s="6"/>
      <c r="B39" s="81" t="s">
        <v>49</v>
      </c>
      <c r="C39" s="29"/>
      <c r="D39" s="30"/>
      <c r="E39" s="31"/>
      <c r="F39" s="9"/>
      <c r="G39" s="4" t="str">
        <f t="shared" si="3"/>
        <v/>
      </c>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c r="BF39"/>
      <c r="BG39"/>
      <c r="BH39"/>
      <c r="BI39"/>
      <c r="BJ39"/>
    </row>
    <row r="40" spans="1:62" s="33" customFormat="1" ht="30" customHeight="1" thickBot="1" x14ac:dyDescent="0.4">
      <c r="A40" s="6"/>
      <c r="B40" s="73" t="s">
        <v>28</v>
      </c>
      <c r="C40" s="34">
        <v>0</v>
      </c>
      <c r="D40" s="35">
        <f>E38+1</f>
        <v>45830</v>
      </c>
      <c r="E40" s="35">
        <f t="shared" ref="E40:E45" si="6">D40</f>
        <v>45830</v>
      </c>
      <c r="F40" s="9"/>
      <c r="G40" s="4">
        <f t="shared" si="3"/>
        <v>1</v>
      </c>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80" t="s">
        <v>39</v>
      </c>
      <c r="AX40" s="36"/>
      <c r="AY40" s="36"/>
      <c r="AZ40" s="36"/>
      <c r="BA40" s="36"/>
      <c r="BB40" s="36"/>
      <c r="BC40" s="36"/>
      <c r="BD40" s="36"/>
      <c r="BE40"/>
      <c r="BF40"/>
      <c r="BG40"/>
      <c r="BH40"/>
      <c r="BI40"/>
      <c r="BJ40"/>
    </row>
    <row r="41" spans="1:62" s="33" customFormat="1" ht="30" customHeight="1" thickBot="1" x14ac:dyDescent="0.65">
      <c r="A41" s="72" t="s">
        <v>27</v>
      </c>
      <c r="B41" s="74" t="s">
        <v>29</v>
      </c>
      <c r="C41" s="37">
        <v>0</v>
      </c>
      <c r="D41" s="38">
        <f>E40</f>
        <v>45830</v>
      </c>
      <c r="E41" s="38">
        <f t="shared" si="6"/>
        <v>45830</v>
      </c>
      <c r="F41" s="9"/>
      <c r="G41" s="4">
        <f t="shared" si="3"/>
        <v>1</v>
      </c>
      <c r="H41" s="36"/>
      <c r="I41" s="36"/>
      <c r="J41" s="36"/>
      <c r="K41" s="36"/>
      <c r="L41" s="36"/>
      <c r="M41" s="36"/>
      <c r="N41" s="36"/>
      <c r="O41" s="36"/>
      <c r="P41" s="36"/>
      <c r="Q41" s="36"/>
      <c r="R41" s="36"/>
      <c r="S41" s="36"/>
      <c r="T41" s="39"/>
      <c r="U41" s="39"/>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row>
    <row r="42" spans="1:62" s="33" customFormat="1" ht="30" customHeight="1" thickBot="1" x14ac:dyDescent="0.4">
      <c r="A42" s="6"/>
      <c r="B42" s="74" t="s">
        <v>30</v>
      </c>
      <c r="C42" s="37">
        <v>0</v>
      </c>
      <c r="D42" s="38">
        <f>E41</f>
        <v>45830</v>
      </c>
      <c r="E42" s="38">
        <f t="shared" si="6"/>
        <v>45830</v>
      </c>
      <c r="F42" s="9"/>
      <c r="G42" s="4">
        <f t="shared" si="3"/>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row>
    <row r="43" spans="1:62" s="33" customFormat="1" ht="30" customHeight="1" thickBot="1" x14ac:dyDescent="0.4">
      <c r="A43" s="6"/>
      <c r="B43" s="73" t="s">
        <v>31</v>
      </c>
      <c r="C43" s="34">
        <v>0</v>
      </c>
      <c r="D43" s="38">
        <f>E42</f>
        <v>45830</v>
      </c>
      <c r="E43" s="38">
        <f t="shared" si="6"/>
        <v>45830</v>
      </c>
      <c r="F43" s="9"/>
      <c r="G43" s="4">
        <f t="shared" si="3"/>
        <v>1</v>
      </c>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row>
    <row r="44" spans="1:62" s="33" customFormat="1" ht="30" customHeight="1" thickBot="1" x14ac:dyDescent="0.4">
      <c r="A44" s="6"/>
      <c r="B44" s="75" t="s">
        <v>32</v>
      </c>
      <c r="C44" s="37">
        <v>0</v>
      </c>
      <c r="D44" s="38">
        <f t="shared" ref="D44:D45" si="7">E43</f>
        <v>45830</v>
      </c>
      <c r="E44" s="38">
        <f t="shared" si="6"/>
        <v>45830</v>
      </c>
      <c r="F44" s="9"/>
      <c r="G44" s="4">
        <f t="shared" si="3"/>
        <v>1</v>
      </c>
      <c r="H44" s="36"/>
      <c r="I44" s="36"/>
      <c r="J44" s="36"/>
      <c r="K44" s="36"/>
      <c r="L44" s="36"/>
      <c r="M44" s="36"/>
      <c r="N44" s="36"/>
      <c r="O44" s="36"/>
      <c r="P44" s="36"/>
      <c r="Q44" s="36"/>
      <c r="R44" s="36"/>
      <c r="S44" s="36"/>
      <c r="T44" s="39"/>
      <c r="U44" s="39"/>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c r="BF44"/>
      <c r="BG44"/>
      <c r="BH44"/>
      <c r="BI44"/>
      <c r="BJ44"/>
    </row>
    <row r="45" spans="1:62" s="33" customFormat="1" ht="30" customHeight="1" thickBot="1" x14ac:dyDescent="0.4">
      <c r="A45" s="6"/>
      <c r="B45" s="74" t="s">
        <v>33</v>
      </c>
      <c r="C45" s="37">
        <v>0</v>
      </c>
      <c r="D45" s="38">
        <f t="shared" si="7"/>
        <v>45830</v>
      </c>
      <c r="E45" s="38">
        <f t="shared" si="6"/>
        <v>45830</v>
      </c>
      <c r="F45" s="9"/>
      <c r="G45" s="4">
        <f t="shared" si="3"/>
        <v>1</v>
      </c>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V45" s="36"/>
      <c r="AW45" s="36"/>
      <c r="AX45" s="36"/>
      <c r="AY45" s="36"/>
      <c r="AZ45" s="36"/>
      <c r="BA45" s="36"/>
      <c r="BB45" s="36"/>
      <c r="BC45" s="36"/>
      <c r="BD45" s="36"/>
      <c r="BE45"/>
      <c r="BF45"/>
      <c r="BG45"/>
      <c r="BH45"/>
      <c r="BI45"/>
      <c r="BJ45"/>
    </row>
    <row r="46" spans="1:62" s="33" customFormat="1" ht="30" customHeight="1" thickBot="1" x14ac:dyDescent="0.4">
      <c r="A46" s="6"/>
      <c r="B46"/>
      <c r="C46" s="52"/>
      <c r="D46" s="53"/>
      <c r="E46" s="53"/>
      <c r="F46" s="9"/>
      <c r="G46" s="4"/>
      <c r="BE46"/>
      <c r="BF46"/>
      <c r="BG46"/>
      <c r="BH46"/>
      <c r="BI46"/>
      <c r="BJ46"/>
    </row>
    <row r="47" spans="1:62" s="33" customFormat="1" ht="30" customHeight="1" thickBot="1" x14ac:dyDescent="0.4">
      <c r="A47" s="7"/>
      <c r="B47" s="54" t="s">
        <v>0</v>
      </c>
      <c r="C47" s="55"/>
      <c r="D47" s="56"/>
      <c r="E47" s="57"/>
      <c r="F47" s="9"/>
      <c r="G47" s="5" t="str">
        <f t="shared" si="3"/>
        <v/>
      </c>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c r="BF47"/>
      <c r="BG47"/>
      <c r="BH47"/>
      <c r="BI47"/>
      <c r="BJ47"/>
    </row>
    <row r="48" spans="1:62" ht="30" customHeight="1" x14ac:dyDescent="0.35">
      <c r="F48" s="3"/>
    </row>
    <row r="49" spans="5:5" ht="30" customHeight="1" x14ac:dyDescent="0.35">
      <c r="E49" s="8"/>
    </row>
  </sheetData>
  <mergeCells count="16">
    <mergeCell ref="AC4:AI4"/>
    <mergeCell ref="AJ4:AP4"/>
    <mergeCell ref="AQ4:AW4"/>
    <mergeCell ref="AX4:BD4"/>
    <mergeCell ref="A5:A6"/>
    <mergeCell ref="B5:B6"/>
    <mergeCell ref="C5:C6"/>
    <mergeCell ref="D5:D6"/>
    <mergeCell ref="E5:E6"/>
    <mergeCell ref="H1:N1"/>
    <mergeCell ref="P1:Y1"/>
    <mergeCell ref="H2:N2"/>
    <mergeCell ref="P2:Y2"/>
    <mergeCell ref="H4:N4"/>
    <mergeCell ref="O4:U4"/>
    <mergeCell ref="V4:AB4"/>
  </mergeCells>
  <phoneticPr fontId="22" type="noConversion"/>
  <conditionalFormatting sqref="C7:C47">
    <cfRule type="dataBar" priority="21">
      <dataBar>
        <cfvo type="num" val="0"/>
        <cfvo type="num" val="1"/>
        <color theme="0"/>
      </dataBar>
      <extLst>
        <ext xmlns:x14="http://schemas.microsoft.com/office/spreadsheetml/2009/9/main" uri="{B025F937-C7B1-47D3-B67F-A62EFF666E3E}">
          <x14:id>{F745CC50-50B3-4FF5-BA91-A161D9F3294F}</x14:id>
        </ext>
      </extLst>
    </cfRule>
  </conditionalFormatting>
  <conditionalFormatting sqref="H24:K28">
    <cfRule type="expression" dxfId="25" priority="15">
      <formula>AND(task_start&lt;=H$5,ROUNDDOWN((task_end-task_start+1)*task_progress,0)+task_start-1&gt;=H$5)</formula>
    </cfRule>
    <cfRule type="expression" dxfId="24" priority="16" stopIfTrue="1">
      <formula>AND(task_end&gt;=H$5,task_start&lt;I$5)</formula>
    </cfRule>
  </conditionalFormatting>
  <conditionalFormatting sqref="H13:M13 O13:AW13 AX13:BD17 H14:AW14 H15:U15 W15:AW15 H16:AW17">
    <cfRule type="expression" dxfId="23" priority="18">
      <formula>AND(task_start&lt;=H$5,ROUNDDOWN((task_end-task_start+1)*task_progress,0)+task_start-1&gt;=H$5)</formula>
    </cfRule>
    <cfRule type="expression" dxfId="22" priority="19" stopIfTrue="1">
      <formula>AND(task_end&gt;=H$5,task_start&lt;I$5)</formula>
    </cfRule>
  </conditionalFormatting>
  <conditionalFormatting sqref="H9:AW11 H40:AW44 H45:AT45 AV45:AW45">
    <cfRule type="expression" dxfId="21" priority="20" stopIfTrue="1">
      <formula>AND(task_end&gt;=H$5,task_start&lt;I$5)</formula>
    </cfRule>
  </conditionalFormatting>
  <conditionalFormatting sqref="H16:AW44 AX8:BD30 H4:AW11 P12:AW12 H12:M13 O13:AW13 H14:AW14 H15:U15 W15:AW15 AY38:BD38 H45:AT45 AV45:AW45">
    <cfRule type="expression" dxfId="20" priority="17">
      <formula>AND(TODAY()&gt;=H$5, TODAY()&lt;I$5)</formula>
    </cfRule>
  </conditionalFormatting>
  <conditionalFormatting sqref="H19:AW30 AX36:BD37 AY38:BD38">
    <cfRule type="expression" dxfId="19" priority="23" stopIfTrue="1">
      <formula>AND(task_end&gt;=H$5,task_start&lt;I$5)</formula>
    </cfRule>
  </conditionalFormatting>
  <conditionalFormatting sqref="H19:AW30 AY38:BD38 AX36:BD37">
    <cfRule type="expression" dxfId="18" priority="22">
      <formula>AND(task_start&lt;=H$5,ROUNDDOWN((task_end-task_start+1)*task_progress,0)+task_start-1&gt;=H$5)</formula>
    </cfRule>
  </conditionalFormatting>
  <conditionalFormatting sqref="H36:AW38">
    <cfRule type="expression" dxfId="17" priority="13">
      <formula>AND(task_start&lt;=H$5,ROUNDDOWN((task_end-task_start+1)*task_progress,0)+task_start-1&gt;=H$5)</formula>
    </cfRule>
    <cfRule type="expression" dxfId="16" priority="14" stopIfTrue="1">
      <formula>AND(task_end&gt;=H$5,task_start&lt;I$5)</formula>
    </cfRule>
  </conditionalFormatting>
  <conditionalFormatting sqref="H24:BD30">
    <cfRule type="expression" dxfId="15" priority="6">
      <formula>AND(task_start&lt;=H$5,ROUNDDOWN((task_end-task_start+1)*task_progress,0)+task_start-1&gt;=H$5)</formula>
    </cfRule>
    <cfRule type="expression" dxfId="14" priority="7" stopIfTrue="1">
      <formula>AND(task_end&gt;=H$5,task_start&lt;I$5)</formula>
    </cfRule>
  </conditionalFormatting>
  <conditionalFormatting sqref="H32:BD34">
    <cfRule type="expression" dxfId="13" priority="4">
      <formula>AND(task_start&lt;=H$5,ROUNDDOWN((task_end-task_start+1)*task_progress,0)+task_start-1&gt;=H$5)</formula>
    </cfRule>
    <cfRule type="expression" dxfId="12" priority="5" stopIfTrue="1">
      <formula>AND(task_end&gt;=H$5,task_start&lt;I$5)</formula>
    </cfRule>
  </conditionalFormatting>
  <conditionalFormatting sqref="H40:BD44 AV45:BD45 H9:BD11 H45:AT45">
    <cfRule type="expression" dxfId="11" priority="8">
      <formula>AND(task_start&lt;=H$5,ROUNDDOWN((task_end-task_start+1)*task_progress,0)+task_start-1&gt;=H$5)</formula>
    </cfRule>
  </conditionalFormatting>
  <conditionalFormatting sqref="N12:N13">
    <cfRule type="expression" dxfId="10" priority="24">
      <formula>AND(TODAY()&gt;=O$5, TODAY()&lt;P$5)</formula>
    </cfRule>
  </conditionalFormatting>
  <conditionalFormatting sqref="V15">
    <cfRule type="expression" dxfId="9" priority="25">
      <formula>AND(task_start&lt;=N$5,ROUNDDOWN((task_end-task_start+1)*task_progress,0)+task_start-1&gt;=N$5)</formula>
    </cfRule>
    <cfRule type="expression" dxfId="8" priority="26" stopIfTrue="1">
      <formula>AND(task_end&gt;=N$5,task_start&lt;O$5)</formula>
    </cfRule>
    <cfRule type="expression" dxfId="7" priority="27">
      <formula>AND(TODAY()&gt;=N$5, TODAY()&lt;O$5)</formula>
    </cfRule>
  </conditionalFormatting>
  <conditionalFormatting sqref="AX4:BD6">
    <cfRule type="expression" dxfId="6" priority="12">
      <formula>AND(TODAY()&gt;=AX$5, TODAY()&lt;AY$5)</formula>
    </cfRule>
  </conditionalFormatting>
  <conditionalFormatting sqref="AX9:BD11">
    <cfRule type="expression" dxfId="5" priority="9" stopIfTrue="1">
      <formula>AND(task_end&gt;=AX$5,task_start&lt;AY$5)</formula>
    </cfRule>
  </conditionalFormatting>
  <conditionalFormatting sqref="AX19:BD30">
    <cfRule type="expression" dxfId="4" priority="10">
      <formula>AND(task_start&lt;=AX$5,ROUNDDOWN((task_end-task_start+1)*task_progress,0)+task_start-1&gt;=AX$5)</formula>
    </cfRule>
    <cfRule type="expression" dxfId="3" priority="11" stopIfTrue="1">
      <formula>AND(task_end&gt;=AX$5,task_start&lt;AY$5)</formula>
    </cfRule>
  </conditionalFormatting>
  <conditionalFormatting sqref="AX31:BD37">
    <cfRule type="expression" dxfId="2" priority="3">
      <formula>AND(TODAY()&gt;=AX$5, TODAY()&lt;AY$5)</formula>
    </cfRule>
  </conditionalFormatting>
  <conditionalFormatting sqref="AX39:BD45">
    <cfRule type="expression" dxfId="1" priority="1">
      <formula>AND(TODAY()&gt;=AX$5, TODAY()&lt;AY$5)</formula>
    </cfRule>
  </conditionalFormatting>
  <conditionalFormatting sqref="AX40:BD45">
    <cfRule type="expression" dxfId="0" priority="2" stopIfTrue="1">
      <formula>AND(task_end&gt;=AX$5,task_start&lt;AY$5)</formula>
    </cfRule>
  </conditionalFormatting>
  <dataValidations count="12">
    <dataValidation type="whole" operator="greaterThanOrEqual" allowBlank="1" showInputMessage="1" promptTitle="Display Week" prompt="Changing this number will scroll the Gantt Chart view." sqref="P2" xr:uid="{4472913F-701D-4F1B-8763-1C4645684567}">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A07A6081-F11E-4C61-9FA8-F5652ED02F64}"/>
    <dataValidation allowBlank="1" showInputMessage="1" showErrorMessage="1" prompt="Enter Company name in cel B2." sqref="A2" xr:uid="{BFFB6794-4997-4FBD-984E-D4A4D3C50740}"/>
    <dataValidation allowBlank="1" showInputMessage="1" showErrorMessage="1" prompt="Enter the name of the Project Lead in cell C3. Enter the Project Start date in cell Q1. Project Start: label is in cell I1." sqref="A3" xr:uid="{8D5BDA4F-8019-4AA0-A0BF-7B90BC1700F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FCA2809-9959-4F14-ADF0-39E85839ACF5}"/>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8C9B0F15-3D99-4D25-901D-081E853C9C7E}"/>
    <dataValidation allowBlank="1" showInputMessage="1" showErrorMessage="1" prompt="Cell B8 contains the Phase 1 sample title. Enter a new title in cell B8._x000a_To delete the phase and work only from tasks, simply delete this row." sqref="A8" xr:uid="{D4650256-3A96-4025-ABE9-0B7D35B3FFF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1EBC22D-3EB8-424A-9303-428F37500E1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226FFCFF-6CD7-4373-8F62-EB15F5EE01C7}"/>
    <dataValidation allowBlank="1" showInputMessage="1" showErrorMessage="1" prompt="Phase 3's sample block starts in cell B20." sqref="A12" xr:uid="{BDF4DCC4-4E13-4A8C-B2F5-D1AE45BE9FC2}"/>
    <dataValidation allowBlank="1" showInputMessage="1" showErrorMessage="1" prompt="Phase 4's sample block starts in cell B26." sqref="A18" xr:uid="{CFB2E780-A1A9-4F04-8035-DAF93C0F6620}"/>
    <dataValidation allowBlank="1" showInputMessage="1" showErrorMessage="1" prompt="This row marks the end of the Project Schedule. DO NOT enter anything in this row. _x000a_Insert new rows ABOVE this one to continue building out your Project Schedule." sqref="A47" xr:uid="{CE784E68-FC7F-4D32-9CED-7C57405A98B4}"/>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745CC50-50B3-4FF5-BA91-A161D9F3294F}">
            <x14:dataBar minLength="0" maxLength="100" gradient="0">
              <x14:cfvo type="num">
                <xm:f>0</xm:f>
              </x14:cfvo>
              <x14:cfvo type="num">
                <xm:f>1</xm:f>
              </x14:cfvo>
              <x14:negativeFillColor rgb="FFFF0000"/>
              <x14:axisColor rgb="FF000000"/>
            </x14:dataBar>
          </x14:cfRule>
          <xm:sqref>C7:C47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showRuler="0" zoomScale="55" zoomScaleNormal="55" zoomScalePageLayoutView="70" workbookViewId="0">
      <selection activeCell="BR17" sqref="BR17"/>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4" width="2.6875" customWidth="1"/>
  </cols>
  <sheetData>
    <row r="1" spans="1:63" ht="55.05" customHeight="1" x14ac:dyDescent="1.45">
      <c r="A1" s="7"/>
      <c r="B1" s="59" t="s">
        <v>8</v>
      </c>
      <c r="C1" s="10"/>
      <c r="D1" s="11"/>
      <c r="E1" s="12"/>
      <c r="G1" s="1"/>
      <c r="H1" s="108" t="s">
        <v>6</v>
      </c>
      <c r="I1" s="109"/>
      <c r="J1" s="109"/>
      <c r="K1" s="109"/>
      <c r="L1" s="109"/>
      <c r="M1" s="109"/>
      <c r="N1" s="109"/>
      <c r="O1" s="15"/>
      <c r="P1" s="110">
        <v>45789</v>
      </c>
      <c r="Q1" s="111"/>
      <c r="R1" s="111"/>
      <c r="S1" s="111"/>
      <c r="T1" s="111"/>
      <c r="U1" s="111"/>
      <c r="V1" s="111"/>
      <c r="W1" s="111"/>
      <c r="X1" s="111"/>
      <c r="Y1" s="111"/>
    </row>
    <row r="2" spans="1:63" ht="30" customHeight="1" x14ac:dyDescent="0.9">
      <c r="B2" s="82" t="s">
        <v>9</v>
      </c>
      <c r="C2" s="13"/>
      <c r="D2" s="14"/>
      <c r="E2" s="13"/>
      <c r="H2" s="108" t="s">
        <v>7</v>
      </c>
      <c r="I2" s="109"/>
      <c r="J2" s="109"/>
      <c r="K2" s="109"/>
      <c r="L2" s="109"/>
      <c r="M2" s="109"/>
      <c r="N2" s="109"/>
      <c r="O2" s="15"/>
      <c r="P2" s="112">
        <v>1</v>
      </c>
      <c r="Q2" s="111"/>
      <c r="R2" s="111"/>
      <c r="S2" s="111"/>
      <c r="T2" s="111"/>
      <c r="U2" s="111"/>
      <c r="V2" s="111"/>
      <c r="W2" s="111"/>
      <c r="X2" s="111"/>
      <c r="Y2" s="111"/>
    </row>
    <row r="3" spans="1:63" s="17" customFormat="1" ht="30" customHeight="1" x14ac:dyDescent="0.4">
      <c r="A3" s="6"/>
      <c r="B3" s="16"/>
      <c r="C3" s="18"/>
      <c r="D3" s="19"/>
      <c r="BE3"/>
      <c r="BF3"/>
      <c r="BG3"/>
      <c r="BH3"/>
      <c r="BI3"/>
      <c r="BJ3"/>
      <c r="BK3"/>
    </row>
    <row r="4" spans="1:63" s="17" customFormat="1" ht="30" customHeight="1" x14ac:dyDescent="0.35">
      <c r="A4" s="7"/>
      <c r="B4" s="20"/>
      <c r="D4" s="21"/>
      <c r="H4" s="102">
        <f>H5</f>
        <v>45789</v>
      </c>
      <c r="I4" s="99"/>
      <c r="J4" s="99"/>
      <c r="K4" s="99"/>
      <c r="L4" s="99"/>
      <c r="M4" s="99"/>
      <c r="N4" s="99"/>
      <c r="O4" s="99">
        <f>O5</f>
        <v>45796</v>
      </c>
      <c r="P4" s="99"/>
      <c r="Q4" s="99"/>
      <c r="R4" s="99"/>
      <c r="S4" s="99"/>
      <c r="T4" s="99"/>
      <c r="U4" s="99"/>
      <c r="V4" s="99">
        <f>V5</f>
        <v>45803</v>
      </c>
      <c r="W4" s="99"/>
      <c r="X4" s="99"/>
      <c r="Y4" s="99"/>
      <c r="Z4" s="99"/>
      <c r="AA4" s="99"/>
      <c r="AB4" s="99"/>
      <c r="AC4" s="99">
        <f>AC5</f>
        <v>45810</v>
      </c>
      <c r="AD4" s="99"/>
      <c r="AE4" s="99"/>
      <c r="AF4" s="99"/>
      <c r="AG4" s="99"/>
      <c r="AH4" s="99"/>
      <c r="AI4" s="99"/>
      <c r="AJ4" s="99">
        <f>AJ5</f>
        <v>45817</v>
      </c>
      <c r="AK4" s="99"/>
      <c r="AL4" s="99"/>
      <c r="AM4" s="99"/>
      <c r="AN4" s="99"/>
      <c r="AO4" s="99"/>
      <c r="AP4" s="99"/>
      <c r="AQ4" s="99">
        <f>AQ5</f>
        <v>45824</v>
      </c>
      <c r="AR4" s="99"/>
      <c r="AS4" s="99"/>
      <c r="AT4" s="99"/>
      <c r="AU4" s="99"/>
      <c r="AV4" s="99"/>
      <c r="AW4" s="99"/>
      <c r="AX4" s="99">
        <f>AX5</f>
        <v>45831</v>
      </c>
      <c r="AY4" s="99"/>
      <c r="AZ4" s="99"/>
      <c r="BA4" s="99"/>
      <c r="BB4" s="99"/>
      <c r="BC4" s="99"/>
      <c r="BD4" s="99"/>
      <c r="BE4"/>
      <c r="BF4"/>
      <c r="BG4"/>
      <c r="BH4"/>
      <c r="BI4"/>
      <c r="BJ4"/>
      <c r="BK4"/>
    </row>
    <row r="5" spans="1:63" s="17" customFormat="1" ht="15" customHeight="1" x14ac:dyDescent="0.35">
      <c r="A5" s="103"/>
      <c r="B5" s="104" t="s">
        <v>4</v>
      </c>
      <c r="C5" s="106" t="s">
        <v>1</v>
      </c>
      <c r="D5" s="106" t="s">
        <v>2</v>
      </c>
      <c r="E5" s="106"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 si="1">AY5+1</f>
        <v>45833</v>
      </c>
      <c r="BA5" s="22">
        <f t="shared" ref="BA5" si="2">AZ5+1</f>
        <v>45834</v>
      </c>
      <c r="BB5" s="22">
        <f t="shared" ref="BB5" si="3">BA5+1</f>
        <v>45835</v>
      </c>
      <c r="BC5" s="22">
        <f t="shared" ref="BC5" si="4">BB5+1</f>
        <v>45836</v>
      </c>
      <c r="BD5" s="23">
        <f t="shared" ref="BD5" si="5">BC5+1</f>
        <v>45837</v>
      </c>
      <c r="BE5"/>
      <c r="BF5"/>
      <c r="BG5"/>
      <c r="BH5"/>
      <c r="BI5"/>
      <c r="BJ5"/>
      <c r="BK5"/>
    </row>
    <row r="6" spans="1:63" s="17" customFormat="1" ht="15" customHeight="1" thickBot="1" x14ac:dyDescent="0.4">
      <c r="A6" s="103"/>
      <c r="B6" s="105"/>
      <c r="C6" s="107"/>
      <c r="D6" s="107"/>
      <c r="E6" s="107"/>
      <c r="H6" s="25" t="str">
        <f t="shared" ref="H6:AM6" si="6">LEFT(TEXT(H5,"ddd"),1)</f>
        <v>M</v>
      </c>
      <c r="I6" s="26" t="str">
        <f t="shared" si="6"/>
        <v>T</v>
      </c>
      <c r="J6" s="26" t="str">
        <f t="shared" si="6"/>
        <v>W</v>
      </c>
      <c r="K6" s="26" t="str">
        <f t="shared" si="6"/>
        <v>T</v>
      </c>
      <c r="L6" s="26" t="str">
        <f t="shared" si="6"/>
        <v>F</v>
      </c>
      <c r="M6" s="26" t="str">
        <f t="shared" si="6"/>
        <v>S</v>
      </c>
      <c r="N6" s="26" t="str">
        <f t="shared" si="6"/>
        <v>S</v>
      </c>
      <c r="O6" s="26" t="str">
        <f t="shared" si="6"/>
        <v>M</v>
      </c>
      <c r="P6" s="26" t="str">
        <f t="shared" si="6"/>
        <v>T</v>
      </c>
      <c r="Q6" s="26" t="str">
        <f t="shared" si="6"/>
        <v>W</v>
      </c>
      <c r="R6" s="26" t="str">
        <f t="shared" si="6"/>
        <v>T</v>
      </c>
      <c r="S6" s="26" t="str">
        <f t="shared" si="6"/>
        <v>F</v>
      </c>
      <c r="T6" s="26" t="str">
        <f t="shared" si="6"/>
        <v>S</v>
      </c>
      <c r="U6" s="26" t="str">
        <f t="shared" si="6"/>
        <v>S</v>
      </c>
      <c r="V6" s="26" t="str">
        <f t="shared" si="6"/>
        <v>M</v>
      </c>
      <c r="W6" s="26" t="str">
        <f t="shared" si="6"/>
        <v>T</v>
      </c>
      <c r="X6" s="26" t="str">
        <f t="shared" si="6"/>
        <v>W</v>
      </c>
      <c r="Y6" s="26" t="str">
        <f t="shared" si="6"/>
        <v>T</v>
      </c>
      <c r="Z6" s="26" t="str">
        <f t="shared" si="6"/>
        <v>F</v>
      </c>
      <c r="AA6" s="26" t="str">
        <f t="shared" si="6"/>
        <v>S</v>
      </c>
      <c r="AB6" s="26" t="str">
        <f t="shared" si="6"/>
        <v>S</v>
      </c>
      <c r="AC6" s="26" t="str">
        <f t="shared" si="6"/>
        <v>M</v>
      </c>
      <c r="AD6" s="26" t="str">
        <f t="shared" si="6"/>
        <v>T</v>
      </c>
      <c r="AE6" s="26" t="str">
        <f t="shared" si="6"/>
        <v>W</v>
      </c>
      <c r="AF6" s="26" t="str">
        <f t="shared" si="6"/>
        <v>T</v>
      </c>
      <c r="AG6" s="26" t="str">
        <f t="shared" si="6"/>
        <v>F</v>
      </c>
      <c r="AH6" s="26" t="str">
        <f t="shared" si="6"/>
        <v>S</v>
      </c>
      <c r="AI6" s="26" t="str">
        <f t="shared" si="6"/>
        <v>S</v>
      </c>
      <c r="AJ6" s="26" t="str">
        <f t="shared" si="6"/>
        <v>M</v>
      </c>
      <c r="AK6" s="26" t="str">
        <f t="shared" si="6"/>
        <v>T</v>
      </c>
      <c r="AL6" s="26" t="str">
        <f t="shared" si="6"/>
        <v>W</v>
      </c>
      <c r="AM6" s="26" t="str">
        <f t="shared" si="6"/>
        <v>T</v>
      </c>
      <c r="AN6" s="26" t="str">
        <f t="shared" ref="AN6:AW6" si="7">LEFT(TEXT(AN5,"ddd"),1)</f>
        <v>F</v>
      </c>
      <c r="AO6" s="26" t="str">
        <f t="shared" si="7"/>
        <v>S</v>
      </c>
      <c r="AP6" s="26" t="str">
        <f t="shared" si="7"/>
        <v>S</v>
      </c>
      <c r="AQ6" s="26" t="str">
        <f t="shared" si="7"/>
        <v>M</v>
      </c>
      <c r="AR6" s="26" t="str">
        <f t="shared" si="7"/>
        <v>T</v>
      </c>
      <c r="AS6" s="26" t="str">
        <f t="shared" si="7"/>
        <v>W</v>
      </c>
      <c r="AT6" s="26" t="str">
        <f t="shared" si="7"/>
        <v>T</v>
      </c>
      <c r="AU6" s="26" t="str">
        <f t="shared" si="7"/>
        <v>F</v>
      </c>
      <c r="AV6" s="26" t="str">
        <f t="shared" si="7"/>
        <v>S</v>
      </c>
      <c r="AW6" s="26" t="str">
        <f t="shared" si="7"/>
        <v>S</v>
      </c>
      <c r="AX6" s="26" t="str">
        <f t="shared" ref="AX6:BD6" si="8">LEFT(TEXT(AX5,"ddd"),1)</f>
        <v>M</v>
      </c>
      <c r="AY6" s="26" t="str">
        <f t="shared" si="8"/>
        <v>T</v>
      </c>
      <c r="AZ6" s="26" t="str">
        <f t="shared" si="8"/>
        <v>W</v>
      </c>
      <c r="BA6" s="26" t="str">
        <f t="shared" si="8"/>
        <v>T</v>
      </c>
      <c r="BB6" s="26" t="str">
        <f t="shared" si="8"/>
        <v>F</v>
      </c>
      <c r="BC6" s="26" t="str">
        <f t="shared" si="8"/>
        <v>S</v>
      </c>
      <c r="BD6" s="26" t="str">
        <f t="shared" si="8"/>
        <v>S</v>
      </c>
      <c r="BE6"/>
      <c r="BF6"/>
      <c r="BG6"/>
      <c r="BH6"/>
      <c r="BI6"/>
      <c r="BJ6"/>
      <c r="BK6"/>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row>
    <row r="8" spans="1:63" s="33" customFormat="1" ht="30" customHeight="1" thickBot="1" x14ac:dyDescent="0.4">
      <c r="A8" s="7"/>
      <c r="B8" s="76" t="s">
        <v>34</v>
      </c>
      <c r="C8" s="29"/>
      <c r="D8" s="30"/>
      <c r="E8" s="31"/>
      <c r="F8" s="9"/>
      <c r="G8" s="4" t="str">
        <f t="shared" ref="G8:G46" si="9">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row>
    <row r="9" spans="1:63" s="33" customFormat="1" ht="30" customHeight="1" thickBot="1" x14ac:dyDescent="0.4">
      <c r="A9" s="7"/>
      <c r="B9" s="60" t="s">
        <v>10</v>
      </c>
      <c r="C9" s="34">
        <v>1</v>
      </c>
      <c r="D9" s="35">
        <f>Project_Start</f>
        <v>45789</v>
      </c>
      <c r="E9" s="35">
        <f>D9+0</f>
        <v>45789</v>
      </c>
      <c r="F9" s="9"/>
      <c r="G9" s="4">
        <f t="shared" si="9"/>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row>
    <row r="10" spans="1:63" s="33" customFormat="1" ht="30" customHeight="1" thickBot="1" x14ac:dyDescent="0.4">
      <c r="A10" s="7"/>
      <c r="B10" s="61" t="s">
        <v>11</v>
      </c>
      <c r="C10" s="37">
        <v>1</v>
      </c>
      <c r="D10" s="38">
        <f>E9</f>
        <v>45789</v>
      </c>
      <c r="E10" s="38">
        <f>D10+0</f>
        <v>45789</v>
      </c>
      <c r="F10" s="9"/>
      <c r="G10" s="4">
        <f t="shared" si="9"/>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row>
    <row r="11" spans="1:63" s="33" customFormat="1" ht="30" customHeight="1" thickBot="1" x14ac:dyDescent="0.4">
      <c r="A11" s="6"/>
      <c r="B11" s="61" t="s">
        <v>12</v>
      </c>
      <c r="C11" s="37">
        <v>1</v>
      </c>
      <c r="D11" s="38">
        <f>E10</f>
        <v>45789</v>
      </c>
      <c r="E11" s="38">
        <f>D11+0</f>
        <v>45789</v>
      </c>
      <c r="F11" s="9"/>
      <c r="G11" s="4">
        <f t="shared" si="9"/>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row>
    <row r="12" spans="1:63" s="33" customFormat="1" ht="30" customHeight="1" thickBot="1" x14ac:dyDescent="0.4">
      <c r="A12" s="6"/>
      <c r="B12" s="77" t="s">
        <v>35</v>
      </c>
      <c r="C12" s="40"/>
      <c r="D12" s="41"/>
      <c r="E12" s="42"/>
      <c r="F12" s="9"/>
      <c r="G12" s="4" t="str">
        <f t="shared" si="9"/>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c r="BK12"/>
    </row>
    <row r="13" spans="1:63" s="33" customFormat="1" ht="30" customHeight="1" thickBot="1" x14ac:dyDescent="0.4">
      <c r="A13" s="6"/>
      <c r="B13" s="63" t="s">
        <v>13</v>
      </c>
      <c r="C13" s="44">
        <v>1</v>
      </c>
      <c r="D13" s="45">
        <f>E11</f>
        <v>45789</v>
      </c>
      <c r="E13" s="45">
        <f>D13+1</f>
        <v>45790</v>
      </c>
      <c r="F13" s="9"/>
      <c r="G13" s="4">
        <f t="shared" si="9"/>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c r="BK13"/>
    </row>
    <row r="14" spans="1:63" s="33" customFormat="1" ht="30" customHeight="1" thickBot="1" x14ac:dyDescent="0.4">
      <c r="A14" s="6"/>
      <c r="B14" s="62" t="s">
        <v>14</v>
      </c>
      <c r="C14" s="44">
        <v>0.5</v>
      </c>
      <c r="D14" s="45">
        <f>E13+1</f>
        <v>45791</v>
      </c>
      <c r="E14" s="45">
        <f>D14+1</f>
        <v>45792</v>
      </c>
      <c r="F14" s="9"/>
      <c r="G14" s="4">
        <f t="shared" si="9"/>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c r="BK14"/>
    </row>
    <row r="15" spans="1:63" s="33" customFormat="1" ht="30" customHeight="1" thickBot="1" x14ac:dyDescent="0.4">
      <c r="A15" s="6"/>
      <c r="B15" s="62" t="s">
        <v>15</v>
      </c>
      <c r="C15" s="44">
        <v>0</v>
      </c>
      <c r="D15" s="45">
        <f>E14+1</f>
        <v>45793</v>
      </c>
      <c r="E15" s="45">
        <f>D15+2</f>
        <v>45795</v>
      </c>
      <c r="F15" s="9"/>
      <c r="G15" s="4">
        <f t="shared" si="9"/>
        <v>3</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c r="BK15"/>
    </row>
    <row r="16" spans="1:63" s="33" customFormat="1" ht="30" customHeight="1" thickBot="1" x14ac:dyDescent="0.4">
      <c r="A16" s="6"/>
      <c r="B16" s="64" t="s">
        <v>16</v>
      </c>
      <c r="C16" s="44">
        <v>0</v>
      </c>
      <c r="D16" s="45">
        <f>E15+1</f>
        <v>45796</v>
      </c>
      <c r="E16" s="45">
        <f>D16+0</f>
        <v>45796</v>
      </c>
      <c r="F16" s="9"/>
      <c r="G16" s="4">
        <f t="shared" si="9"/>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c r="BK16"/>
    </row>
    <row r="17" spans="1:63" s="33" customFormat="1" ht="30" customHeight="1" thickBot="1" x14ac:dyDescent="0.4">
      <c r="A17" s="6"/>
      <c r="B17" s="65" t="s">
        <v>36</v>
      </c>
      <c r="C17" s="46"/>
      <c r="D17" s="47"/>
      <c r="E17" s="48"/>
      <c r="F17" s="9"/>
      <c r="G17" s="4" t="str">
        <f t="shared" si="9"/>
        <v/>
      </c>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c r="BK17"/>
    </row>
    <row r="18" spans="1:63" s="33" customFormat="1" ht="30" customHeight="1" thickBot="1" x14ac:dyDescent="0.4">
      <c r="A18" s="6"/>
      <c r="B18" s="66" t="s">
        <v>17</v>
      </c>
      <c r="C18" s="50">
        <v>0</v>
      </c>
      <c r="D18" s="51">
        <f>E16</f>
        <v>45796</v>
      </c>
      <c r="E18" s="51">
        <f>D18+0</f>
        <v>45796</v>
      </c>
      <c r="F18" s="9"/>
      <c r="G18" s="4">
        <f t="shared" si="9"/>
        <v>1</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c r="BF18"/>
      <c r="BG18"/>
      <c r="BH18"/>
      <c r="BI18"/>
      <c r="BJ18"/>
      <c r="BK18"/>
    </row>
    <row r="19" spans="1:63" s="33" customFormat="1" ht="30" customHeight="1" thickBot="1" x14ac:dyDescent="0.4">
      <c r="A19" s="6"/>
      <c r="B19" s="67" t="s">
        <v>18</v>
      </c>
      <c r="C19" s="50">
        <v>0</v>
      </c>
      <c r="D19" s="51">
        <f>E18</f>
        <v>45796</v>
      </c>
      <c r="E19" s="51">
        <f>D19+0</f>
        <v>45796</v>
      </c>
      <c r="F19" s="9"/>
      <c r="G19" s="4">
        <f t="shared" si="9"/>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c r="BK19"/>
    </row>
    <row r="20" spans="1:63" s="33" customFormat="1" ht="30" customHeight="1" thickBot="1" x14ac:dyDescent="0.4">
      <c r="A20" s="6"/>
      <c r="B20" s="67" t="s">
        <v>19</v>
      </c>
      <c r="C20" s="50">
        <v>0</v>
      </c>
      <c r="D20" s="51">
        <f>E19</f>
        <v>45796</v>
      </c>
      <c r="E20" s="51">
        <f>D20+0</f>
        <v>45796</v>
      </c>
      <c r="F20" s="9"/>
      <c r="G20" s="4">
        <f t="shared" si="9"/>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c r="BK20"/>
    </row>
    <row r="21" spans="1:63" s="33" customFormat="1" ht="30" customHeight="1" thickBot="1" x14ac:dyDescent="0.4">
      <c r="A21" s="6"/>
      <c r="B21" s="67" t="s">
        <v>20</v>
      </c>
      <c r="C21" s="50">
        <v>0</v>
      </c>
      <c r="D21" s="51">
        <f>D18+0</f>
        <v>45796</v>
      </c>
      <c r="E21" s="51">
        <f>D21+0</f>
        <v>45796</v>
      </c>
      <c r="F21" s="9"/>
      <c r="G21" s="4">
        <f t="shared" si="9"/>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c r="BK21"/>
    </row>
    <row r="22" spans="1:63" s="33" customFormat="1" ht="30" customHeight="1" thickBot="1" x14ac:dyDescent="0.4">
      <c r="A22" s="6"/>
      <c r="B22" s="68" t="s">
        <v>41</v>
      </c>
      <c r="C22" s="29"/>
      <c r="D22" s="30"/>
      <c r="E22" s="31"/>
      <c r="F22" s="9"/>
      <c r="G22" s="4"/>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c r="BF22"/>
      <c r="BG22"/>
      <c r="BH22"/>
      <c r="BI22"/>
      <c r="BJ22"/>
      <c r="BK22"/>
    </row>
    <row r="23" spans="1:63" s="33" customFormat="1" ht="30" customHeight="1" thickBot="1" x14ac:dyDescent="0.4">
      <c r="A23" s="6"/>
      <c r="B23" s="69" t="s">
        <v>47</v>
      </c>
      <c r="C23" s="34">
        <v>0</v>
      </c>
      <c r="D23" s="35">
        <f>E21+1</f>
        <v>45797</v>
      </c>
      <c r="E23" s="35">
        <f>D23+6</f>
        <v>45803</v>
      </c>
      <c r="F23" s="9"/>
      <c r="G23" s="4"/>
      <c r="H23" s="36"/>
      <c r="I23" s="36"/>
      <c r="J23" s="36"/>
      <c r="K23" s="36"/>
      <c r="L23" s="36"/>
      <c r="M23" s="36"/>
      <c r="N23" s="36"/>
      <c r="O23" s="36"/>
      <c r="P23" s="36"/>
      <c r="Q23" s="36"/>
      <c r="R23" s="36"/>
      <c r="S23" s="36"/>
      <c r="T23" s="36"/>
      <c r="U23" s="36"/>
      <c r="V23" s="80" t="s">
        <v>48</v>
      </c>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c r="BF23"/>
      <c r="BG23"/>
      <c r="BH23"/>
      <c r="BI23"/>
      <c r="BJ23"/>
      <c r="BK23"/>
    </row>
    <row r="24" spans="1:63" s="33" customFormat="1" ht="30" customHeight="1" thickBot="1" x14ac:dyDescent="0.4">
      <c r="A24" s="6"/>
      <c r="B24" s="69" t="s">
        <v>40</v>
      </c>
      <c r="C24" s="34"/>
      <c r="D24" s="35">
        <f>E23+1</f>
        <v>45804</v>
      </c>
      <c r="E24" s="35">
        <f>D24+3</f>
        <v>45807</v>
      </c>
      <c r="F24" s="9"/>
      <c r="G24" s="4"/>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c r="BK24"/>
    </row>
    <row r="25" spans="1:63" s="33" customFormat="1" ht="30" customHeight="1" thickBot="1" x14ac:dyDescent="0.4">
      <c r="A25" s="6"/>
      <c r="B25" s="69" t="s">
        <v>42</v>
      </c>
      <c r="C25" s="34">
        <v>0</v>
      </c>
      <c r="D25" s="35">
        <f>E24+1</f>
        <v>45808</v>
      </c>
      <c r="E25" s="35">
        <f>D25+2</f>
        <v>45810</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c r="BK25"/>
    </row>
    <row r="26" spans="1:63" s="33" customFormat="1" ht="30" customHeight="1" thickBot="1" x14ac:dyDescent="0.4">
      <c r="A26" s="6"/>
      <c r="B26" s="69" t="s">
        <v>43</v>
      </c>
      <c r="C26" s="34">
        <v>0</v>
      </c>
      <c r="D26" s="35">
        <f>E25+1</f>
        <v>45811</v>
      </c>
      <c r="E26" s="35">
        <f>D26+1</f>
        <v>45812</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c r="BK26"/>
    </row>
    <row r="27" spans="1:63" s="33" customFormat="1" ht="30" customHeight="1" thickBot="1" x14ac:dyDescent="0.4">
      <c r="A27" s="6"/>
      <c r="B27" s="69" t="s">
        <v>44</v>
      </c>
      <c r="C27" s="34">
        <v>0</v>
      </c>
      <c r="D27" s="35">
        <f>E26+1</f>
        <v>45813</v>
      </c>
      <c r="E27" s="35">
        <f>D27+1</f>
        <v>45814</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c r="BK27"/>
    </row>
    <row r="28" spans="1:63" s="33" customFormat="1" ht="30" customHeight="1" thickBot="1" x14ac:dyDescent="0.4">
      <c r="A28" s="6"/>
      <c r="B28" s="73" t="s">
        <v>45</v>
      </c>
      <c r="C28" s="34">
        <v>0</v>
      </c>
      <c r="D28" s="35">
        <f t="shared" ref="D28:D29" si="10">E27+1</f>
        <v>45815</v>
      </c>
      <c r="E28" s="35">
        <f t="shared" ref="E28" si="11">D28+1</f>
        <v>45816</v>
      </c>
      <c r="F28" s="9"/>
      <c r="G28" s="4"/>
      <c r="H28" s="36"/>
      <c r="I28" s="36"/>
      <c r="J28" s="36"/>
      <c r="K28" s="36"/>
      <c r="L28" s="36"/>
      <c r="M28" s="36"/>
      <c r="N28" s="36"/>
      <c r="O28" s="36"/>
      <c r="P28" s="36"/>
      <c r="Q28" s="36"/>
      <c r="R28" s="36"/>
      <c r="S28" s="36"/>
      <c r="T28" s="39"/>
      <c r="U28" s="39"/>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c r="BK28"/>
    </row>
    <row r="29" spans="1:63" s="33" customFormat="1" ht="30" customHeight="1" thickBot="1" x14ac:dyDescent="0.4">
      <c r="A29" s="6"/>
      <c r="B29" s="73" t="s">
        <v>46</v>
      </c>
      <c r="C29" s="34">
        <v>0</v>
      </c>
      <c r="D29" s="35">
        <f t="shared" si="10"/>
        <v>45817</v>
      </c>
      <c r="E29" s="35">
        <f>D29</f>
        <v>45817</v>
      </c>
      <c r="F29" s="9"/>
      <c r="G29" s="4">
        <f t="shared" si="9"/>
        <v>1</v>
      </c>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80" t="s">
        <v>48</v>
      </c>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c r="BK29"/>
    </row>
    <row r="30" spans="1:63" s="33" customFormat="1" ht="30" customHeight="1" thickBot="1" x14ac:dyDescent="0.4">
      <c r="A30" s="6"/>
      <c r="B30" s="70" t="s">
        <v>37</v>
      </c>
      <c r="C30" s="40"/>
      <c r="D30" s="41"/>
      <c r="E30" s="42"/>
      <c r="F30" s="9"/>
      <c r="G30" s="4" t="str">
        <f t="shared" si="9"/>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c r="BF30"/>
      <c r="BG30"/>
      <c r="BH30"/>
      <c r="BI30"/>
      <c r="BJ30"/>
      <c r="BK30"/>
    </row>
    <row r="31" spans="1:63" s="33" customFormat="1" ht="30" customHeight="1" thickBot="1" x14ac:dyDescent="0.4">
      <c r="A31" s="6"/>
      <c r="B31" s="63" t="s">
        <v>21</v>
      </c>
      <c r="C31" s="44">
        <v>0</v>
      </c>
      <c r="D31" s="45">
        <f>E29+1</f>
        <v>45818</v>
      </c>
      <c r="E31" s="45">
        <f>D31</f>
        <v>45818</v>
      </c>
      <c r="F31" s="9"/>
      <c r="G31" s="4">
        <f t="shared" si="9"/>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c r="BF31"/>
      <c r="BG31"/>
      <c r="BH31"/>
      <c r="BI31"/>
      <c r="BJ31"/>
      <c r="BK31"/>
    </row>
    <row r="32" spans="1:63" s="33" customFormat="1" ht="30" customHeight="1" thickBot="1" x14ac:dyDescent="0.4">
      <c r="A32" s="6"/>
      <c r="B32" s="62" t="s">
        <v>22</v>
      </c>
      <c r="C32" s="44">
        <v>0</v>
      </c>
      <c r="D32" s="45">
        <f>E31+1</f>
        <v>45819</v>
      </c>
      <c r="E32" s="45">
        <f>D32</f>
        <v>45819</v>
      </c>
      <c r="F32" s="9"/>
      <c r="G32" s="4">
        <f t="shared" si="9"/>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c r="BK32"/>
    </row>
    <row r="33" spans="1:63" s="33" customFormat="1" ht="30" customHeight="1" thickBot="1" x14ac:dyDescent="0.4">
      <c r="A33" s="6"/>
      <c r="B33" s="62" t="s">
        <v>23</v>
      </c>
      <c r="C33" s="44">
        <v>0</v>
      </c>
      <c r="D33" s="45">
        <f>E32+1</f>
        <v>45820</v>
      </c>
      <c r="E33" s="45">
        <f>D33</f>
        <v>45820</v>
      </c>
      <c r="F33" s="9"/>
      <c r="G33" s="4">
        <f t="shared" si="9"/>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c r="BK33"/>
    </row>
    <row r="34" spans="1:63" s="33" customFormat="1" ht="30" customHeight="1" thickBot="1" x14ac:dyDescent="0.4">
      <c r="A34" s="6"/>
      <c r="B34" s="71" t="s">
        <v>38</v>
      </c>
      <c r="C34" s="46"/>
      <c r="D34" s="47"/>
      <c r="E34" s="48"/>
      <c r="F34" s="9"/>
      <c r="G34" s="4" t="str">
        <f t="shared" si="9"/>
        <v/>
      </c>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c r="BF34"/>
      <c r="BG34"/>
      <c r="BH34"/>
      <c r="BI34"/>
      <c r="BJ34"/>
      <c r="BK34"/>
    </row>
    <row r="35" spans="1:63" s="33" customFormat="1" ht="30" customHeight="1" thickBot="1" x14ac:dyDescent="0.4">
      <c r="A35" s="6"/>
      <c r="B35" s="78" t="s">
        <v>24</v>
      </c>
      <c r="C35" s="50">
        <v>0</v>
      </c>
      <c r="D35" s="51">
        <f>E33+1</f>
        <v>45821</v>
      </c>
      <c r="E35" s="51">
        <f>D35</f>
        <v>45821</v>
      </c>
      <c r="F35" s="9"/>
      <c r="G35" s="4">
        <f t="shared" si="9"/>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c r="BK35"/>
    </row>
    <row r="36" spans="1:63" s="33" customFormat="1" ht="30" customHeight="1" thickBot="1" x14ac:dyDescent="0.4">
      <c r="A36" s="6"/>
      <c r="B36" s="78" t="s">
        <v>25</v>
      </c>
      <c r="C36" s="50">
        <v>0</v>
      </c>
      <c r="D36" s="51">
        <f>E35+1</f>
        <v>45822</v>
      </c>
      <c r="E36" s="51">
        <f>D36+1</f>
        <v>45823</v>
      </c>
      <c r="F36" s="9"/>
      <c r="G36" s="4">
        <f t="shared" si="9"/>
        <v>2</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c r="BK36"/>
    </row>
    <row r="37" spans="1:63" s="33" customFormat="1" ht="30" customHeight="1" thickBot="1" x14ac:dyDescent="0.4">
      <c r="A37" s="6"/>
      <c r="B37" s="78" t="s">
        <v>26</v>
      </c>
      <c r="C37" s="50">
        <v>0</v>
      </c>
      <c r="D37" s="51">
        <f>E36</f>
        <v>45823</v>
      </c>
      <c r="E37" s="51">
        <f>D37+1</f>
        <v>45824</v>
      </c>
      <c r="F37" s="9"/>
      <c r="G37" s="4">
        <f t="shared" si="9"/>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80" t="s">
        <v>39</v>
      </c>
      <c r="AR37" s="36"/>
      <c r="AS37" s="36"/>
      <c r="AT37" s="36"/>
      <c r="AU37" s="36"/>
      <c r="AV37" s="36"/>
      <c r="AW37" s="36"/>
      <c r="AY37" s="36"/>
      <c r="AZ37" s="36"/>
      <c r="BA37" s="36"/>
      <c r="BB37" s="36"/>
      <c r="BC37" s="36"/>
      <c r="BD37" s="36"/>
      <c r="BE37"/>
      <c r="BF37"/>
      <c r="BG37"/>
      <c r="BH37"/>
      <c r="BI37"/>
      <c r="BJ37"/>
      <c r="BK37"/>
    </row>
    <row r="38" spans="1:63" s="33" customFormat="1" ht="30" customHeight="1" thickBot="1" x14ac:dyDescent="0.4">
      <c r="A38" s="6"/>
      <c r="B38" s="81" t="s">
        <v>49</v>
      </c>
      <c r="C38" s="29"/>
      <c r="D38" s="30"/>
      <c r="E38" s="31"/>
      <c r="F38" s="9"/>
      <c r="G38" s="4" t="str">
        <f t="shared" si="9"/>
        <v/>
      </c>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c r="BF38"/>
      <c r="BG38"/>
      <c r="BH38"/>
      <c r="BI38"/>
      <c r="BJ38"/>
      <c r="BK38"/>
    </row>
    <row r="39" spans="1:63" s="33" customFormat="1" ht="30" customHeight="1" thickBot="1" x14ac:dyDescent="0.4">
      <c r="A39" s="6"/>
      <c r="B39" s="73" t="s">
        <v>28</v>
      </c>
      <c r="C39" s="34">
        <v>0</v>
      </c>
      <c r="D39" s="35">
        <f>E37+1</f>
        <v>45825</v>
      </c>
      <c r="E39" s="35">
        <f>D39</f>
        <v>45825</v>
      </c>
      <c r="F39" s="9"/>
      <c r="G39" s="4">
        <f t="shared" si="9"/>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c r="BF39"/>
      <c r="BG39"/>
      <c r="BH39"/>
      <c r="BI39"/>
      <c r="BJ39"/>
      <c r="BK39"/>
    </row>
    <row r="40" spans="1:63" s="33" customFormat="1" ht="30" customHeight="1" thickBot="1" x14ac:dyDescent="0.65">
      <c r="A40" s="72" t="s">
        <v>27</v>
      </c>
      <c r="B40" s="74" t="s">
        <v>29</v>
      </c>
      <c r="C40" s="37">
        <v>0</v>
      </c>
      <c r="D40" s="38">
        <f>E39+1</f>
        <v>45826</v>
      </c>
      <c r="E40" s="38">
        <f>D40</f>
        <v>45826</v>
      </c>
      <c r="F40" s="9"/>
      <c r="G40" s="4">
        <f t="shared" si="9"/>
        <v>1</v>
      </c>
      <c r="H40" s="36"/>
      <c r="I40" s="36"/>
      <c r="J40" s="36"/>
      <c r="K40" s="36"/>
      <c r="L40" s="36"/>
      <c r="M40" s="36"/>
      <c r="N40" s="36"/>
      <c r="O40" s="36"/>
      <c r="P40" s="36"/>
      <c r="Q40" s="36"/>
      <c r="R40" s="36"/>
      <c r="S40" s="36"/>
      <c r="T40" s="39"/>
      <c r="U40" s="39"/>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c r="BK40"/>
    </row>
    <row r="41" spans="1:63" s="33" customFormat="1" ht="30" customHeight="1" thickBot="1" x14ac:dyDescent="0.4">
      <c r="A41" s="6"/>
      <c r="B41" s="74" t="s">
        <v>30</v>
      </c>
      <c r="C41" s="37">
        <v>0</v>
      </c>
      <c r="D41" s="38">
        <f>E40+1</f>
        <v>45827</v>
      </c>
      <c r="E41" s="38">
        <f>D41</f>
        <v>45827</v>
      </c>
      <c r="F41" s="9"/>
      <c r="G41" s="4">
        <f t="shared" si="9"/>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c r="BK41"/>
    </row>
    <row r="42" spans="1:63" s="33" customFormat="1" ht="30" customHeight="1" thickBot="1" x14ac:dyDescent="0.4">
      <c r="A42" s="6"/>
      <c r="B42" s="73" t="s">
        <v>31</v>
      </c>
      <c r="C42" s="34">
        <v>0</v>
      </c>
      <c r="D42" s="38">
        <f>E41+1</f>
        <v>45828</v>
      </c>
      <c r="E42" s="38">
        <f>D42</f>
        <v>45828</v>
      </c>
      <c r="F42" s="9"/>
      <c r="G42" s="4">
        <f t="shared" si="9"/>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c r="BK42"/>
    </row>
    <row r="43" spans="1:63" s="33" customFormat="1" ht="30" customHeight="1" thickBot="1" x14ac:dyDescent="0.4">
      <c r="A43" s="6"/>
      <c r="B43" s="75" t="s">
        <v>32</v>
      </c>
      <c r="C43" s="37">
        <v>0</v>
      </c>
      <c r="D43" s="38">
        <f t="shared" ref="D43:D44" si="12">E42</f>
        <v>45828</v>
      </c>
      <c r="E43" s="38">
        <f>D43</f>
        <v>45828</v>
      </c>
      <c r="F43" s="9"/>
      <c r="G43" s="4">
        <f t="shared" si="9"/>
        <v>1</v>
      </c>
      <c r="H43" s="36"/>
      <c r="I43" s="36"/>
      <c r="J43" s="36"/>
      <c r="K43" s="36"/>
      <c r="L43" s="36"/>
      <c r="M43" s="36"/>
      <c r="N43" s="36"/>
      <c r="O43" s="36"/>
      <c r="P43" s="36"/>
      <c r="Q43" s="36"/>
      <c r="R43" s="36"/>
      <c r="S43" s="36"/>
      <c r="T43" s="39"/>
      <c r="U43" s="39"/>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c r="BK43"/>
    </row>
    <row r="44" spans="1:63" s="33" customFormat="1" ht="30" customHeight="1" thickBot="1" x14ac:dyDescent="0.4">
      <c r="A44" s="6"/>
      <c r="B44" s="74" t="s">
        <v>33</v>
      </c>
      <c r="C44" s="37">
        <v>0</v>
      </c>
      <c r="D44" s="38">
        <f t="shared" si="12"/>
        <v>45828</v>
      </c>
      <c r="E44" s="38">
        <f>D44+9</f>
        <v>45837</v>
      </c>
      <c r="F44" s="9"/>
      <c r="G44" s="4">
        <f t="shared" si="9"/>
        <v>10</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80" t="s">
        <v>39</v>
      </c>
      <c r="AV44" s="36"/>
      <c r="AW44" s="36"/>
      <c r="AX44" s="36"/>
      <c r="AY44" s="36"/>
      <c r="AZ44" s="36"/>
      <c r="BA44" s="36"/>
      <c r="BB44" s="36"/>
      <c r="BC44" s="36"/>
      <c r="BD44" s="36"/>
      <c r="BE44"/>
      <c r="BF44"/>
      <c r="BG44"/>
      <c r="BH44"/>
      <c r="BI44"/>
      <c r="BJ44"/>
      <c r="BK44"/>
    </row>
    <row r="45" spans="1:63" s="33" customFormat="1" ht="30" customHeight="1" thickBot="1" x14ac:dyDescent="0.4">
      <c r="A45" s="6"/>
      <c r="B45"/>
      <c r="C45" s="52"/>
      <c r="D45" s="53"/>
      <c r="E45" s="53"/>
      <c r="F45" s="9"/>
      <c r="G45" s="4"/>
      <c r="BE45"/>
      <c r="BF45"/>
      <c r="BG45"/>
      <c r="BH45"/>
      <c r="BI45"/>
      <c r="BJ45"/>
      <c r="BK45"/>
    </row>
    <row r="46" spans="1:63" s="33" customFormat="1" ht="30" customHeight="1" thickBot="1" x14ac:dyDescent="0.4">
      <c r="A46" s="7"/>
      <c r="B46" s="54" t="s">
        <v>0</v>
      </c>
      <c r="C46" s="55"/>
      <c r="D46" s="56"/>
      <c r="E46" s="57"/>
      <c r="F46" s="9"/>
      <c r="G46" s="5" t="str">
        <f t="shared" si="9"/>
        <v/>
      </c>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c r="BF46"/>
      <c r="BG46"/>
      <c r="BH46"/>
      <c r="BI46"/>
      <c r="BJ46"/>
      <c r="BK46"/>
    </row>
    <row r="47" spans="1:63" ht="30" customHeight="1" x14ac:dyDescent="0.35">
      <c r="F47" s="3"/>
    </row>
    <row r="48" spans="1:63" ht="30" customHeight="1" x14ac:dyDescent="0.35">
      <c r="E48" s="8"/>
    </row>
  </sheetData>
  <mergeCells count="16">
    <mergeCell ref="AX4:BD4"/>
    <mergeCell ref="E5:E6"/>
    <mergeCell ref="P2:Y2"/>
    <mergeCell ref="P1:Y1"/>
    <mergeCell ref="H1:N1"/>
    <mergeCell ref="H2:N2"/>
    <mergeCell ref="H4:N4"/>
    <mergeCell ref="O4:U4"/>
    <mergeCell ref="V4:AB4"/>
    <mergeCell ref="AC4:AI4"/>
    <mergeCell ref="AJ4:AP4"/>
    <mergeCell ref="A5:A6"/>
    <mergeCell ref="B5:B6"/>
    <mergeCell ref="C5:C6"/>
    <mergeCell ref="D5:D6"/>
    <mergeCell ref="AQ4:AW4"/>
  </mergeCells>
  <phoneticPr fontId="22" type="noConversion"/>
  <conditionalFormatting sqref="C7:C46">
    <cfRule type="dataBar" priority="5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23:K27">
    <cfRule type="expression" dxfId="55" priority="34">
      <formula>AND(task_start&lt;=H$5,ROUNDDOWN((task_end-task_start+1)*task_progress,0)+task_start-1&gt;=H$5)</formula>
    </cfRule>
    <cfRule type="expression" dxfId="54" priority="35" stopIfTrue="1">
      <formula>AND(task_end&gt;=H$5,task_start&lt;I$5)</formula>
    </cfRule>
  </conditionalFormatting>
  <conditionalFormatting sqref="H13:M13 O13:AW13 AX13:BD16 H14:AW16">
    <cfRule type="expression" dxfId="53" priority="37">
      <formula>AND(task_start&lt;=H$5,ROUNDDOWN((task_end-task_start+1)*task_progress,0)+task_start-1&gt;=H$5)</formula>
    </cfRule>
    <cfRule type="expression" dxfId="52" priority="38" stopIfTrue="1">
      <formula>AND(task_end&gt;=H$5,task_start&lt;I$5)</formula>
    </cfRule>
  </conditionalFormatting>
  <conditionalFormatting sqref="H9:AW11">
    <cfRule type="expression" dxfId="51" priority="42" stopIfTrue="1">
      <formula>AND(task_end&gt;=H$5,task_start&lt;I$5)</formula>
    </cfRule>
  </conditionalFormatting>
  <conditionalFormatting sqref="H14:AW29 AX8:BD29 H4:AW11 P12:AW12 H12:M13 O13:AW13 AY37:BD37">
    <cfRule type="expression" dxfId="50" priority="36">
      <formula>AND(TODAY()&gt;=H$5, TODAY()&lt;I$5)</formula>
    </cfRule>
  </conditionalFormatting>
  <conditionalFormatting sqref="H18:AW29 AX35:BD36 AY37:BD37">
    <cfRule type="expression" dxfId="49" priority="72" stopIfTrue="1">
      <formula>AND(task_end&gt;=H$5,task_start&lt;I$5)</formula>
    </cfRule>
  </conditionalFormatting>
  <conditionalFormatting sqref="H18:AW29 AY37:BD37 AX35:BD36">
    <cfRule type="expression" dxfId="48" priority="71">
      <formula>AND(task_start&lt;=H$5,ROUNDDOWN((task_end-task_start+1)*task_progress,0)+task_start-1&gt;=H$5)</formula>
    </cfRule>
  </conditionalFormatting>
  <conditionalFormatting sqref="H30:AW44">
    <cfRule type="expression" dxfId="47" priority="20">
      <formula>AND(TODAY()&gt;=H$5, TODAY()&lt;I$5)</formula>
    </cfRule>
  </conditionalFormatting>
  <conditionalFormatting sqref="H31:AW33">
    <cfRule type="expression" dxfId="46" priority="31" stopIfTrue="1">
      <formula>AND(task_end&gt;=H$5,task_start&lt;I$5)</formula>
    </cfRule>
  </conditionalFormatting>
  <conditionalFormatting sqref="H35:AW37">
    <cfRule type="expression" dxfId="45" priority="27">
      <formula>AND(task_start&lt;=H$5,ROUNDDOWN((task_end-task_start+1)*task_progress,0)+task_start-1&gt;=H$5)</formula>
    </cfRule>
    <cfRule type="expression" dxfId="44" priority="28" stopIfTrue="1">
      <formula>AND(task_end&gt;=H$5,task_start&lt;I$5)</formula>
    </cfRule>
  </conditionalFormatting>
  <conditionalFormatting sqref="H39:AW44">
    <cfRule type="expression" dxfId="43" priority="22" stopIfTrue="1">
      <formula>AND(task_end&gt;=H$5,task_start&lt;I$5)</formula>
    </cfRule>
  </conditionalFormatting>
  <conditionalFormatting sqref="H9:BD11">
    <cfRule type="expression" dxfId="42" priority="15">
      <formula>AND(task_start&lt;=H$5,ROUNDDOWN((task_end-task_start+1)*task_progress,0)+task_start-1&gt;=H$5)</formula>
    </cfRule>
  </conditionalFormatting>
  <conditionalFormatting sqref="H23:BD29">
    <cfRule type="expression" dxfId="41" priority="13">
      <formula>AND(task_start&lt;=H$5,ROUNDDOWN((task_end-task_start+1)*task_progress,0)+task_start-1&gt;=H$5)</formula>
    </cfRule>
    <cfRule type="expression" dxfId="40" priority="14" stopIfTrue="1">
      <formula>AND(task_end&gt;=H$5,task_start&lt;I$5)</formula>
    </cfRule>
  </conditionalFormatting>
  <conditionalFormatting sqref="H31:BD33">
    <cfRule type="expression" dxfId="39" priority="11">
      <formula>AND(task_start&lt;=H$5,ROUNDDOWN((task_end-task_start+1)*task_progress,0)+task_start-1&gt;=H$5)</formula>
    </cfRule>
  </conditionalFormatting>
  <conditionalFormatting sqref="H39:BD44">
    <cfRule type="expression" dxfId="38" priority="2">
      <formula>AND(task_start&lt;=H$5,ROUNDDOWN((task_end-task_start+1)*task_progress,0)+task_start-1&gt;=H$5)</formula>
    </cfRule>
  </conditionalFormatting>
  <conditionalFormatting sqref="N12:N13">
    <cfRule type="expression" dxfId="37" priority="74">
      <formula>AND(TODAY()&gt;=O$5, TODAY()&lt;P$5)</formula>
    </cfRule>
  </conditionalFormatting>
  <conditionalFormatting sqref="AU44">
    <cfRule type="expression" dxfId="36" priority="76">
      <formula>AND(TODAY()&gt;=AX$5, TODAY()&lt;AY$5)</formula>
    </cfRule>
    <cfRule type="expression" dxfId="35" priority="79">
      <formula>AND(task_start&lt;=AX$5,ROUNDDOWN((task_end-task_start+1)*task_progress,0)+task_start-1&gt;=AX$5)</formula>
    </cfRule>
    <cfRule type="expression" dxfId="34" priority="80" stopIfTrue="1">
      <formula>AND(task_end&gt;=AX$5,task_start&lt;AY$5)</formula>
    </cfRule>
  </conditionalFormatting>
  <conditionalFormatting sqref="AX4:BD6">
    <cfRule type="expression" dxfId="33" priority="19">
      <formula>AND(TODAY()&gt;=AX$5, TODAY()&lt;AY$5)</formula>
    </cfRule>
  </conditionalFormatting>
  <conditionalFormatting sqref="AX9:BD11">
    <cfRule type="expression" dxfId="32" priority="16" stopIfTrue="1">
      <formula>AND(task_end&gt;=AX$5,task_start&lt;AY$5)</formula>
    </cfRule>
  </conditionalFormatting>
  <conditionalFormatting sqref="AX18:BD29">
    <cfRule type="expression" dxfId="31" priority="17">
      <formula>AND(task_start&lt;=AX$5,ROUNDDOWN((task_end-task_start+1)*task_progress,0)+task_start-1&gt;=AX$5)</formula>
    </cfRule>
    <cfRule type="expression" dxfId="30" priority="18" stopIfTrue="1">
      <formula>AND(task_end&gt;=AX$5,task_start&lt;AY$5)</formula>
    </cfRule>
  </conditionalFormatting>
  <conditionalFormatting sqref="AX30:BD36">
    <cfRule type="expression" dxfId="29" priority="10">
      <formula>AND(TODAY()&gt;=AX$5, TODAY()&lt;AY$5)</formula>
    </cfRule>
  </conditionalFormatting>
  <conditionalFormatting sqref="AX31:BD33">
    <cfRule type="expression" dxfId="28" priority="12" stopIfTrue="1">
      <formula>AND(task_end&gt;=AX$5,task_start&lt;AY$5)</formula>
    </cfRule>
  </conditionalFormatting>
  <conditionalFormatting sqref="AX38:BD44">
    <cfRule type="expression" dxfId="27" priority="1">
      <formula>AND(TODAY()&gt;=AX$5, TODAY()&lt;AY$5)</formula>
    </cfRule>
  </conditionalFormatting>
  <conditionalFormatting sqref="AX39:BD44">
    <cfRule type="expression" dxfId="26" priority="3" stopIfTrue="1">
      <formula>AND(task_end&gt;=AX$5,task_start&lt;AY$5)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Phase 3's sample block starts in cell B20." sqref="A12" xr:uid="{956902D1-D3B5-416D-BB69-9362D193BC0A}"/>
    <dataValidation allowBlank="1" showInputMessage="1" showErrorMessage="1" prompt="Phase 4's sample block starts in cell B26." sqref="A1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62EA-BD33-4692-8FAA-C85C2C9FCC4F}">
  <dimension ref="B4:E49"/>
  <sheetViews>
    <sheetView tabSelected="1" workbookViewId="0">
      <selection activeCell="H16" sqref="H16"/>
    </sheetView>
  </sheetViews>
  <sheetFormatPr defaultColWidth="9.4375" defaultRowHeight="15" customHeight="1" x14ac:dyDescent="0.35"/>
  <cols>
    <col min="1" max="1" width="5.4375" style="85" customWidth="1"/>
    <col min="2" max="2" width="4.25" style="85" bestFit="1" customWidth="1"/>
    <col min="3" max="3" width="7.5625" style="85" bestFit="1" customWidth="1"/>
    <col min="4" max="4" width="42.9375" style="85" bestFit="1" customWidth="1"/>
    <col min="5" max="5" width="9.6875" style="85" bestFit="1" customWidth="1"/>
    <col min="6" max="16384" width="9.4375" style="85"/>
  </cols>
  <sheetData>
    <row r="4" spans="2:5" ht="15" customHeight="1" thickBot="1" x14ac:dyDescent="0.4">
      <c r="B4" s="84" t="s">
        <v>52</v>
      </c>
      <c r="C4" s="84" t="s">
        <v>53</v>
      </c>
      <c r="D4" s="84" t="s">
        <v>58</v>
      </c>
      <c r="E4" s="84" t="s">
        <v>54</v>
      </c>
    </row>
    <row r="5" spans="2:5" ht="15" customHeight="1" thickTop="1" thickBot="1" x14ac:dyDescent="0.4">
      <c r="B5" s="86">
        <v>1</v>
      </c>
      <c r="C5" s="87" t="s">
        <v>55</v>
      </c>
      <c r="D5" s="88" t="s">
        <v>56</v>
      </c>
      <c r="E5" s="89"/>
    </row>
    <row r="6" spans="2:5" ht="39.75" thickBot="1" x14ac:dyDescent="0.4">
      <c r="B6" s="90">
        <v>2</v>
      </c>
      <c r="C6" s="91" t="s">
        <v>57</v>
      </c>
      <c r="D6" s="92" t="s">
        <v>59</v>
      </c>
      <c r="E6" s="93"/>
    </row>
    <row r="7" spans="2:5" ht="13.9" thickBot="1" x14ac:dyDescent="0.4">
      <c r="B7" s="94"/>
      <c r="C7" s="93"/>
      <c r="D7" s="95" t="s">
        <v>60</v>
      </c>
      <c r="E7" s="93"/>
    </row>
    <row r="8" spans="2:5" ht="13.9" thickBot="1" x14ac:dyDescent="0.4">
      <c r="B8" s="93">
        <v>2.1</v>
      </c>
      <c r="C8" s="93" t="s">
        <v>61</v>
      </c>
      <c r="D8" s="98" t="s">
        <v>62</v>
      </c>
      <c r="E8" s="93"/>
    </row>
    <row r="9" spans="2:5" ht="105.4" thickBot="1" x14ac:dyDescent="0.4">
      <c r="B9" s="90">
        <v>3</v>
      </c>
      <c r="C9" s="93" t="s">
        <v>64</v>
      </c>
      <c r="D9" s="95" t="s">
        <v>67</v>
      </c>
      <c r="E9" s="93"/>
    </row>
    <row r="10" spans="2:5" ht="15" customHeight="1" thickBot="1" x14ac:dyDescent="0.4">
      <c r="B10" s="94"/>
      <c r="C10" s="93"/>
      <c r="D10" s="95"/>
      <c r="E10" s="96"/>
    </row>
    <row r="11" spans="2:5" ht="15" customHeight="1" thickBot="1" x14ac:dyDescent="0.4">
      <c r="B11" s="94"/>
      <c r="C11" s="93"/>
      <c r="D11" s="95"/>
      <c r="E11" s="93"/>
    </row>
    <row r="12" spans="2:5" ht="15" customHeight="1" thickBot="1" x14ac:dyDescent="0.4">
      <c r="B12" s="94"/>
      <c r="C12" s="91"/>
      <c r="D12" s="95"/>
      <c r="E12" s="93"/>
    </row>
    <row r="13" spans="2:5" ht="15" customHeight="1" thickBot="1" x14ac:dyDescent="0.4">
      <c r="B13" s="94"/>
      <c r="C13" s="91"/>
      <c r="D13" s="95"/>
      <c r="E13" s="93"/>
    </row>
    <row r="14" spans="2:5" ht="15" customHeight="1" thickBot="1" x14ac:dyDescent="0.4">
      <c r="B14" s="94"/>
      <c r="C14" s="93"/>
      <c r="D14" s="95"/>
      <c r="E14" s="93"/>
    </row>
    <row r="15" spans="2:5" ht="15" customHeight="1" thickBot="1" x14ac:dyDescent="0.4">
      <c r="B15" s="94"/>
      <c r="C15" s="93"/>
      <c r="D15" s="95"/>
      <c r="E15" s="93"/>
    </row>
    <row r="16" spans="2:5" ht="15" customHeight="1" thickBot="1" x14ac:dyDescent="0.4">
      <c r="B16" s="94"/>
      <c r="C16" s="93"/>
      <c r="D16" s="95"/>
      <c r="E16" s="93"/>
    </row>
    <row r="17" spans="2:5" ht="15" customHeight="1" thickBot="1" x14ac:dyDescent="0.4">
      <c r="B17" s="94"/>
      <c r="C17" s="93"/>
      <c r="D17" s="95"/>
      <c r="E17" s="93"/>
    </row>
    <row r="18" spans="2:5" ht="15" customHeight="1" thickBot="1" x14ac:dyDescent="0.4">
      <c r="B18" s="94"/>
      <c r="C18" s="93"/>
      <c r="D18" s="95"/>
      <c r="E18" s="93"/>
    </row>
    <row r="19" spans="2:5" ht="15" customHeight="1" thickBot="1" x14ac:dyDescent="0.4">
      <c r="B19" s="94"/>
      <c r="C19" s="93"/>
      <c r="D19" s="95"/>
      <c r="E19" s="93"/>
    </row>
    <row r="20" spans="2:5" ht="15" customHeight="1" thickBot="1" x14ac:dyDescent="0.4">
      <c r="B20" s="94"/>
      <c r="C20" s="93"/>
      <c r="D20" s="95"/>
      <c r="E20" s="93"/>
    </row>
    <row r="21" spans="2:5" ht="15" customHeight="1" thickBot="1" x14ac:dyDescent="0.4">
      <c r="B21" s="94"/>
      <c r="C21" s="93"/>
      <c r="D21" s="95"/>
      <c r="E21" s="93"/>
    </row>
    <row r="22" spans="2:5" ht="15" customHeight="1" thickBot="1" x14ac:dyDescent="0.4">
      <c r="B22" s="94"/>
      <c r="C22" s="93"/>
      <c r="D22" s="95"/>
      <c r="E22" s="93"/>
    </row>
    <row r="23" spans="2:5" ht="15" customHeight="1" thickBot="1" x14ac:dyDescent="0.4">
      <c r="B23" s="94"/>
      <c r="C23" s="93"/>
      <c r="D23" s="95"/>
      <c r="E23" s="93"/>
    </row>
    <row r="24" spans="2:5" ht="15" customHeight="1" thickBot="1" x14ac:dyDescent="0.4">
      <c r="B24" s="94"/>
      <c r="C24" s="93"/>
      <c r="D24" s="95"/>
      <c r="E24" s="93"/>
    </row>
    <row r="25" spans="2:5" ht="13.9" thickBot="1" x14ac:dyDescent="0.4">
      <c r="C25" s="93"/>
      <c r="D25" s="95"/>
      <c r="E25" s="93"/>
    </row>
    <row r="26" spans="2:5" ht="13.9" thickBot="1" x14ac:dyDescent="0.4">
      <c r="B26" s="94"/>
      <c r="C26" s="93"/>
      <c r="D26" s="95"/>
      <c r="E26" s="93"/>
    </row>
    <row r="27" spans="2:5" ht="13.9" thickBot="1" x14ac:dyDescent="0.4">
      <c r="B27" s="94"/>
      <c r="C27" s="93"/>
      <c r="D27" s="95"/>
      <c r="E27" s="93"/>
    </row>
    <row r="28" spans="2:5" ht="13.9" thickBot="1" x14ac:dyDescent="0.4">
      <c r="B28" s="94"/>
      <c r="C28" s="93"/>
      <c r="D28" s="95"/>
      <c r="E28" s="93"/>
    </row>
    <row r="29" spans="2:5" ht="13.9" thickBot="1" x14ac:dyDescent="0.4">
      <c r="B29" s="94"/>
      <c r="C29" s="93"/>
      <c r="D29" s="97"/>
      <c r="E29" s="93"/>
    </row>
    <row r="30" spans="2:5" ht="15" customHeight="1" thickBot="1" x14ac:dyDescent="0.4">
      <c r="B30" s="94"/>
      <c r="C30" s="93"/>
      <c r="D30" s="95"/>
      <c r="E30" s="93"/>
    </row>
    <row r="31" spans="2:5" ht="15" customHeight="1" thickBot="1" x14ac:dyDescent="0.4">
      <c r="B31" s="94"/>
      <c r="C31" s="93"/>
      <c r="D31" s="95"/>
      <c r="E31" s="93"/>
    </row>
    <row r="32" spans="2:5" ht="15" customHeight="1" thickBot="1" x14ac:dyDescent="0.4">
      <c r="B32" s="94"/>
      <c r="C32" s="93"/>
      <c r="D32" s="95"/>
      <c r="E32" s="93"/>
    </row>
    <row r="33" spans="2:5" ht="15" customHeight="1" thickBot="1" x14ac:dyDescent="0.4">
      <c r="B33" s="94"/>
      <c r="C33" s="93"/>
      <c r="D33" s="95"/>
      <c r="E33" s="93"/>
    </row>
    <row r="34" spans="2:5" ht="15" customHeight="1" thickBot="1" x14ac:dyDescent="0.4">
      <c r="B34" s="94"/>
      <c r="C34" s="93"/>
      <c r="D34" s="95"/>
      <c r="E34" s="93"/>
    </row>
    <row r="35" spans="2:5" ht="15" customHeight="1" thickBot="1" x14ac:dyDescent="0.4">
      <c r="B35" s="94"/>
      <c r="C35" s="93"/>
      <c r="D35" s="95"/>
      <c r="E35" s="93"/>
    </row>
    <row r="36" spans="2:5" ht="15" customHeight="1" thickBot="1" x14ac:dyDescent="0.4">
      <c r="B36" s="94"/>
      <c r="C36" s="93"/>
      <c r="D36" s="95"/>
      <c r="E36" s="93"/>
    </row>
    <row r="37" spans="2:5" ht="15" customHeight="1" thickBot="1" x14ac:dyDescent="0.4">
      <c r="B37" s="94"/>
      <c r="C37" s="93"/>
      <c r="D37" s="95"/>
      <c r="E37" s="93"/>
    </row>
    <row r="38" spans="2:5" ht="15" customHeight="1" thickBot="1" x14ac:dyDescent="0.4">
      <c r="B38" s="94"/>
      <c r="C38" s="93"/>
      <c r="D38" s="95"/>
      <c r="E38" s="93"/>
    </row>
    <row r="39" spans="2:5" ht="15" customHeight="1" thickBot="1" x14ac:dyDescent="0.4">
      <c r="B39" s="94"/>
      <c r="C39" s="93"/>
      <c r="D39" s="95"/>
      <c r="E39" s="93"/>
    </row>
    <row r="40" spans="2:5" ht="15" customHeight="1" thickBot="1" x14ac:dyDescent="0.4">
      <c r="B40" s="94"/>
      <c r="C40" s="93"/>
      <c r="D40" s="95"/>
      <c r="E40" s="93"/>
    </row>
    <row r="41" spans="2:5" ht="15" customHeight="1" thickBot="1" x14ac:dyDescent="0.4">
      <c r="B41" s="94"/>
      <c r="C41" s="93"/>
      <c r="D41" s="95"/>
      <c r="E41" s="93"/>
    </row>
    <row r="42" spans="2:5" ht="15" customHeight="1" thickBot="1" x14ac:dyDescent="0.4">
      <c r="B42" s="94"/>
      <c r="C42" s="93"/>
      <c r="D42" s="95"/>
      <c r="E42" s="93"/>
    </row>
    <row r="43" spans="2:5" ht="15" customHeight="1" thickBot="1" x14ac:dyDescent="0.4">
      <c r="B43" s="94"/>
      <c r="C43" s="93"/>
      <c r="D43" s="95"/>
      <c r="E43" s="93"/>
    </row>
    <row r="44" spans="2:5" ht="15" customHeight="1" thickBot="1" x14ac:dyDescent="0.4">
      <c r="B44" s="94"/>
      <c r="C44" s="93"/>
      <c r="D44" s="95"/>
      <c r="E44" s="93"/>
    </row>
    <row r="45" spans="2:5" ht="15" customHeight="1" thickBot="1" x14ac:dyDescent="0.4">
      <c r="B45" s="94"/>
      <c r="C45" s="93"/>
      <c r="D45" s="95"/>
      <c r="E45" s="93"/>
    </row>
    <row r="46" spans="2:5" ht="15" customHeight="1" thickBot="1" x14ac:dyDescent="0.4">
      <c r="B46" s="94"/>
      <c r="C46" s="93"/>
      <c r="D46" s="95"/>
      <c r="E46" s="93"/>
    </row>
    <row r="47" spans="2:5" ht="15" customHeight="1" thickBot="1" x14ac:dyDescent="0.4">
      <c r="B47" s="94"/>
      <c r="C47" s="93"/>
      <c r="D47" s="95"/>
      <c r="E47" s="93"/>
    </row>
    <row r="48" spans="2:5" ht="15" customHeight="1" thickBot="1" x14ac:dyDescent="0.4">
      <c r="B48" s="94"/>
      <c r="C48" s="93"/>
      <c r="D48" s="95"/>
      <c r="E48" s="93"/>
    </row>
    <row r="49" spans="2:5" ht="15" customHeight="1" thickBot="1" x14ac:dyDescent="0.4">
      <c r="B49" s="94"/>
      <c r="C49" s="93"/>
      <c r="D49" s="95"/>
      <c r="E49" s="93"/>
    </row>
  </sheetData>
  <phoneticPr fontId="22" type="noConversion"/>
  <pageMargins left="0.70866141732283472" right="0.70866141732283472" top="0.74803149606299213" bottom="0.74803149606299213" header="0.31496062992125984" footer="0.31496062992125984"/>
  <pageSetup paperSize="9" scale="90"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21</vt:i4>
      </vt:variant>
    </vt:vector>
  </HeadingPairs>
  <TitlesOfParts>
    <vt:vector size="25" baseType="lpstr">
      <vt:lpstr>프로젝트 일정_3.0</vt:lpstr>
      <vt:lpstr>프로젝트 일정_2.0</vt:lpstr>
      <vt:lpstr>프로젝트 일정(원본)</vt:lpstr>
      <vt:lpstr>간트차트개정이력</vt:lpstr>
      <vt:lpstr>'프로젝트 일정_2.0'!Display_Week</vt:lpstr>
      <vt:lpstr>'프로젝트 일정_3.0'!Display_Week</vt:lpstr>
      <vt:lpstr>Display_Week</vt:lpstr>
      <vt:lpstr>'프로젝트 일정(원본)'!Print_Titles</vt:lpstr>
      <vt:lpstr>'프로젝트 일정_2.0'!Print_Titles</vt:lpstr>
      <vt:lpstr>'프로젝트 일정_3.0'!Print_Titles</vt:lpstr>
      <vt:lpstr>'프로젝트 일정_2.0'!Project_Start</vt:lpstr>
      <vt:lpstr>'프로젝트 일정_3.0'!Project_Start</vt:lpstr>
      <vt:lpstr>Project_Start</vt:lpstr>
      <vt:lpstr>'프로젝트 일정(원본)'!task_end</vt:lpstr>
      <vt:lpstr>'프로젝트 일정_2.0'!task_end</vt:lpstr>
      <vt:lpstr>'프로젝트 일정_3.0'!task_end</vt:lpstr>
      <vt:lpstr>'프로젝트 일정(원본)'!task_progress</vt:lpstr>
      <vt:lpstr>'프로젝트 일정_2.0'!task_progress</vt:lpstr>
      <vt:lpstr>'프로젝트 일정_3.0'!task_progress</vt:lpstr>
      <vt:lpstr>'프로젝트 일정(원본)'!task_start</vt:lpstr>
      <vt:lpstr>'프로젝트 일정_2.0'!task_start</vt:lpstr>
      <vt:lpstr>'프로젝트 일정_3.0'!task_start</vt:lpstr>
      <vt:lpstr>'프로젝트 일정_2.0'!ㅁ1</vt:lpstr>
      <vt:lpstr>'프로젝트 일정_3.0'!ㅁ1</vt:lpstr>
      <vt:lpstr>ㅁ1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hyejin joo</cp:lastModifiedBy>
  <dcterms:created xsi:type="dcterms:W3CDTF">2022-03-11T22:41:12Z</dcterms:created>
  <dcterms:modified xsi:type="dcterms:W3CDTF">2025-06-16T04:48:00Z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