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joona\projects\jyu\javelin\examples\"/>
    </mc:Choice>
  </mc:AlternateContent>
  <xr:revisionPtr revIDLastSave="0" documentId="13_ncr:1_{1CE4F675-CDAD-4901-B9B5-4D9EEBA251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ync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2" l="1"/>
  <c r="R7" i="2"/>
  <c r="R8" i="2"/>
  <c r="R9" i="2"/>
  <c r="Q10" i="2"/>
  <c r="S10" i="2" s="1"/>
  <c r="F10" i="2" s="1"/>
  <c r="R11" i="2"/>
  <c r="R12" i="2"/>
  <c r="R13" i="2"/>
  <c r="Q14" i="2"/>
  <c r="S14" i="2" s="1"/>
  <c r="F14" i="2" s="1"/>
  <c r="R15" i="2"/>
  <c r="R16" i="2"/>
  <c r="R17" i="2"/>
  <c r="Q18" i="2"/>
  <c r="S18" i="2" s="1"/>
  <c r="F18" i="2" s="1"/>
  <c r="R19" i="2"/>
  <c r="R20" i="2"/>
  <c r="R21" i="2"/>
  <c r="Q22" i="2"/>
  <c r="R23" i="2"/>
  <c r="R24" i="2"/>
  <c r="R25" i="2"/>
  <c r="R5" i="2"/>
  <c r="R4" i="2"/>
  <c r="R3" i="2"/>
  <c r="Q2" i="2"/>
  <c r="S2" i="2" s="1"/>
  <c r="F2" i="2"/>
  <c r="S23" i="2" l="1"/>
  <c r="F23" i="2" s="1"/>
  <c r="S22" i="2"/>
  <c r="F22" i="2" s="1"/>
  <c r="S25" i="2"/>
  <c r="F25" i="2" s="1"/>
  <c r="S24" i="2"/>
  <c r="F24" i="2" s="1"/>
  <c r="S20" i="2"/>
  <c r="F20" i="2" s="1"/>
  <c r="S19" i="2"/>
  <c r="F19" i="2" s="1"/>
  <c r="S21" i="2"/>
  <c r="F21" i="2" s="1"/>
  <c r="S17" i="2"/>
  <c r="F17" i="2" s="1"/>
  <c r="S15" i="2"/>
  <c r="F15" i="2" s="1"/>
  <c r="S16" i="2"/>
  <c r="F16" i="2" s="1"/>
  <c r="S13" i="2"/>
  <c r="F13" i="2" s="1"/>
  <c r="S12" i="2"/>
  <c r="F12" i="2" s="1"/>
  <c r="S11" i="2"/>
  <c r="F11" i="2" s="1"/>
  <c r="S4" i="2"/>
  <c r="F4" i="2" s="1"/>
  <c r="S3" i="2"/>
  <c r="F3" i="2" s="1"/>
  <c r="S5" i="2"/>
  <c r="F5" i="2" s="1"/>
  <c r="S8" i="2"/>
  <c r="F8" i="2" s="1"/>
  <c r="S7" i="2"/>
  <c r="F7" i="2" s="1"/>
  <c r="S6" i="2"/>
  <c r="F6" i="2" s="1"/>
  <c r="S9" i="2"/>
  <c r="F9" i="2" s="1"/>
</calcChain>
</file>

<file path=xl/sharedStrings.xml><?xml version="1.0" encoding="utf-8"?>
<sst xmlns="http://schemas.openxmlformats.org/spreadsheetml/2006/main" count="112" uniqueCount="28">
  <si>
    <t>Throw</t>
  </si>
  <si>
    <t>ReleaseFrame</t>
  </si>
  <si>
    <t>RLTDFrame</t>
  </si>
  <si>
    <t>Camera</t>
  </si>
  <si>
    <t>oe</t>
  </si>
  <si>
    <t>vt</t>
  </si>
  <si>
    <t>ot</t>
  </si>
  <si>
    <t>ForcePlateDelay</t>
  </si>
  <si>
    <t>ms</t>
  </si>
  <si>
    <t>CameraFPS</t>
  </si>
  <si>
    <t>BLTDFrame</t>
  </si>
  <si>
    <t>ve</t>
  </si>
  <si>
    <t>ForcePlateLEDFrame</t>
  </si>
  <si>
    <t>CameraLEDFrame</t>
  </si>
  <si>
    <t>Duration</t>
  </si>
  <si>
    <t>XOTOFrame</t>
  </si>
  <si>
    <t>sec</t>
  </si>
  <si>
    <t>SyncFrame</t>
  </si>
  <si>
    <t>NumLeds</t>
  </si>
  <si>
    <t>1</t>
  </si>
  <si>
    <t>2</t>
  </si>
  <si>
    <t>3</t>
  </si>
  <si>
    <t>4</t>
  </si>
  <si>
    <t>5</t>
  </si>
  <si>
    <t>6</t>
  </si>
  <si>
    <t>SyncDeltaRef</t>
  </si>
  <si>
    <t>SyncDeltaLED</t>
  </si>
  <si>
    <t>SyncDeltaFrame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</si>
</sst>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4B22-030D-4F29-AB8B-3607FB2E53EC}">
  <dimension ref="A1:T25"/>
  <sheetViews>
    <sheetView tabSelected="1" workbookViewId="0">
      <selection activeCell="S2" sqref="S2"/>
    </sheetView>
  </sheetViews>
  <sheetFormatPr defaultRowHeight="14.4" x14ac:dyDescent="0.3"/>
  <cols>
    <col min="3" max="3" width="10.44140625" bestFit="1" customWidth="1"/>
    <col min="4" max="4" width="8.33203125" bestFit="1" customWidth="1"/>
    <col min="5" max="5" width="3.6640625" bestFit="1" customWidth="1"/>
    <col min="6" max="6" width="10.21875" bestFit="1" customWidth="1"/>
    <col min="7" max="7" width="18.33203125" bestFit="1" customWidth="1"/>
    <col min="8" max="8" width="16.88671875" customWidth="1"/>
    <col min="9" max="9" width="8.88671875" bestFit="1" customWidth="1"/>
    <col min="10" max="10" width="14.5546875" bestFit="1" customWidth="1"/>
    <col min="11" max="11" width="3.33203125" bestFit="1" customWidth="1"/>
    <col min="12" max="15" width="15.109375" customWidth="1"/>
    <col min="17" max="17" width="12.109375" bestFit="1" customWidth="1"/>
    <col min="18" max="18" width="12.44140625" bestFit="1" customWidth="1"/>
    <col min="19" max="19" width="14.6640625" bestFit="1" customWidth="1"/>
  </cols>
  <sheetData>
    <row r="1" spans="1:20" x14ac:dyDescent="0.3">
      <c r="A1" s="2" t="s">
        <v>0</v>
      </c>
      <c r="B1" s="2" t="s">
        <v>3</v>
      </c>
      <c r="C1" s="2" t="s">
        <v>9</v>
      </c>
      <c r="D1" s="2" t="s">
        <v>14</v>
      </c>
      <c r="E1" s="2"/>
      <c r="F1" s="2" t="s">
        <v>17</v>
      </c>
      <c r="G1" s="2" t="s">
        <v>12</v>
      </c>
      <c r="H1" s="2" t="s">
        <v>13</v>
      </c>
      <c r="I1" s="2" t="s">
        <v>18</v>
      </c>
      <c r="J1" s="2" t="s">
        <v>7</v>
      </c>
      <c r="K1" s="2"/>
      <c r="L1" s="2" t="s">
        <v>15</v>
      </c>
      <c r="M1" s="2" t="s">
        <v>2</v>
      </c>
      <c r="N1" s="2" t="s">
        <v>10</v>
      </c>
      <c r="O1" s="2" t="s">
        <v>1</v>
      </c>
      <c r="Q1" s="2" t="s">
        <v>25</v>
      </c>
      <c r="R1" s="2" t="s">
        <v>26</v>
      </c>
      <c r="S1" s="2" t="s">
        <v>27</v>
      </c>
      <c r="T1" s="2"/>
    </row>
    <row r="2" spans="1:20" x14ac:dyDescent="0.3">
      <c r="A2" s="1" t="s">
        <v>19</v>
      </c>
      <c r="B2" s="1" t="s">
        <v>4</v>
      </c>
      <c r="C2" s="1">
        <v>240</v>
      </c>
      <c r="D2" s="1">
        <v>2</v>
      </c>
      <c r="E2" s="1" t="s">
        <v>16</v>
      </c>
      <c r="F2" s="1">
        <f>G2+IF(C2=240,IF(I2&gt;2,-1,0),IF(I2&gt;3,-1,0))</f>
        <v>0</v>
      </c>
      <c r="G2" s="3"/>
      <c r="H2" s="3"/>
      <c r="I2" s="3"/>
      <c r="J2">
        <v>0</v>
      </c>
      <c r="K2" t="s">
        <v>8</v>
      </c>
      <c r="L2" s="3"/>
      <c r="M2" s="3"/>
      <c r="N2" s="3"/>
      <c r="O2" s="3"/>
      <c r="Q2">
        <f>H2-G2</f>
        <v>0</v>
      </c>
      <c r="R2">
        <v>0</v>
      </c>
      <c r="S2">
        <f>((Q2+0.499)/C2+R2/1000)*C2</f>
        <v>0.499</v>
      </c>
    </row>
    <row r="3" spans="1:20" x14ac:dyDescent="0.3">
      <c r="A3" s="1" t="s">
        <v>19</v>
      </c>
      <c r="B3" s="1" t="s">
        <v>6</v>
      </c>
      <c r="C3" s="1">
        <v>240</v>
      </c>
      <c r="D3" s="1">
        <v>2</v>
      </c>
      <c r="E3" s="1" t="s">
        <v>16</v>
      </c>
      <c r="F3" s="1">
        <f>ROUND(H3-S3,0)</f>
        <v>0</v>
      </c>
      <c r="H3" s="3"/>
      <c r="I3" s="3"/>
      <c r="J3">
        <v>0</v>
      </c>
      <c r="K3" t="s">
        <v>8</v>
      </c>
      <c r="L3" s="3"/>
      <c r="M3" s="3"/>
      <c r="N3" s="3"/>
      <c r="O3" s="3"/>
      <c r="R3">
        <f>I3-I2</f>
        <v>0</v>
      </c>
      <c r="S3">
        <f>((Q2+0.499)/C2+R3/1000)*C3</f>
        <v>0.499</v>
      </c>
    </row>
    <row r="4" spans="1:20" x14ac:dyDescent="0.3">
      <c r="A4" s="1" t="s">
        <v>19</v>
      </c>
      <c r="B4" s="1" t="s">
        <v>11</v>
      </c>
      <c r="C4" s="1">
        <v>180</v>
      </c>
      <c r="D4" s="1">
        <v>2</v>
      </c>
      <c r="E4" s="1" t="s">
        <v>16</v>
      </c>
      <c r="F4" s="1">
        <f>ROUND(H4-S4,0)</f>
        <v>0</v>
      </c>
      <c r="H4" s="3"/>
      <c r="I4" s="3"/>
      <c r="J4">
        <v>0</v>
      </c>
      <c r="K4" t="s">
        <v>8</v>
      </c>
      <c r="L4" s="3"/>
      <c r="M4" s="3"/>
      <c r="N4" s="3"/>
      <c r="O4" s="3"/>
      <c r="R4">
        <f>I4-I2</f>
        <v>0</v>
      </c>
      <c r="S4">
        <f>((Q2+0.499)/C2+R4/1000)*C4</f>
        <v>0.37424999999999997</v>
      </c>
    </row>
    <row r="5" spans="1:20" x14ac:dyDescent="0.3">
      <c r="A5" s="1" t="s">
        <v>19</v>
      </c>
      <c r="B5" t="s">
        <v>5</v>
      </c>
      <c r="C5" s="1">
        <v>180</v>
      </c>
      <c r="D5" s="1">
        <v>2</v>
      </c>
      <c r="E5" s="1" t="s">
        <v>16</v>
      </c>
      <c r="F5" s="1">
        <f>ROUND(H5-S5,0)</f>
        <v>0</v>
      </c>
      <c r="H5" s="3"/>
      <c r="I5" s="3"/>
      <c r="J5">
        <v>0</v>
      </c>
      <c r="K5" t="s">
        <v>8</v>
      </c>
      <c r="L5" s="3"/>
      <c r="M5" s="3"/>
      <c r="N5" s="3"/>
      <c r="O5" s="3"/>
      <c r="R5">
        <f>I5-I2</f>
        <v>0</v>
      </c>
      <c r="S5">
        <f>((Q2+0.499)/C2+R5/1000)*C5</f>
        <v>0.37424999999999997</v>
      </c>
    </row>
    <row r="6" spans="1:20" x14ac:dyDescent="0.3">
      <c r="A6" s="1" t="s">
        <v>20</v>
      </c>
      <c r="B6" s="1" t="s">
        <v>4</v>
      </c>
      <c r="C6" s="1">
        <v>240</v>
      </c>
      <c r="D6" s="1">
        <v>2</v>
      </c>
      <c r="E6" s="1" t="s">
        <v>16</v>
      </c>
      <c r="F6" s="1">
        <f t="shared" ref="F6:F25" si="0">ROUND(H6-S6,0)</f>
        <v>0</v>
      </c>
      <c r="G6" s="3"/>
      <c r="H6" s="3"/>
      <c r="I6" s="3"/>
      <c r="J6">
        <v>0</v>
      </c>
      <c r="K6" t="s">
        <v>8</v>
      </c>
      <c r="L6" s="3"/>
      <c r="M6" s="3"/>
      <c r="N6" s="3"/>
      <c r="O6" s="3"/>
      <c r="Q6">
        <f t="shared" ref="Q6" si="1">H6-G6</f>
        <v>0</v>
      </c>
      <c r="R6">
        <v>0</v>
      </c>
      <c r="S6">
        <f t="shared" ref="S6" si="2">((Q6+0.499)/C6+R6/1000)*C6</f>
        <v>0.499</v>
      </c>
    </row>
    <row r="7" spans="1:20" x14ac:dyDescent="0.3">
      <c r="A7" s="1" t="s">
        <v>20</v>
      </c>
      <c r="B7" s="1" t="s">
        <v>6</v>
      </c>
      <c r="C7" s="1">
        <v>240</v>
      </c>
      <c r="D7" s="1">
        <v>2</v>
      </c>
      <c r="E7" s="1" t="s">
        <v>16</v>
      </c>
      <c r="F7" s="1">
        <f t="shared" si="0"/>
        <v>0</v>
      </c>
      <c r="H7" s="3"/>
      <c r="I7" s="3"/>
      <c r="J7">
        <v>0</v>
      </c>
      <c r="K7" t="s">
        <v>8</v>
      </c>
      <c r="L7" s="3"/>
      <c r="M7" s="3"/>
      <c r="N7" s="3"/>
      <c r="O7" s="3"/>
      <c r="R7">
        <f t="shared" ref="R7" si="3">I7-I6</f>
        <v>0</v>
      </c>
      <c r="S7">
        <f t="shared" ref="S7" si="4">((Q6+0.499)/C6+R7/1000)*C7</f>
        <v>0.499</v>
      </c>
    </row>
    <row r="8" spans="1:20" x14ac:dyDescent="0.3">
      <c r="A8" s="1" t="s">
        <v>20</v>
      </c>
      <c r="B8" s="1" t="s">
        <v>11</v>
      </c>
      <c r="C8" s="1">
        <v>180</v>
      </c>
      <c r="D8" s="1">
        <v>2</v>
      </c>
      <c r="E8" s="1" t="s">
        <v>16</v>
      </c>
      <c r="F8" s="1">
        <f t="shared" si="0"/>
        <v>0</v>
      </c>
      <c r="H8" s="3"/>
      <c r="I8" s="3"/>
      <c r="J8">
        <v>0</v>
      </c>
      <c r="K8" t="s">
        <v>8</v>
      </c>
      <c r="L8" s="3"/>
      <c r="M8" s="3"/>
      <c r="N8" s="3"/>
      <c r="O8" s="3"/>
      <c r="R8">
        <f t="shared" ref="R8" si="5">I8-I6</f>
        <v>0</v>
      </c>
      <c r="S8">
        <f t="shared" ref="S8" si="6">((Q6+0.499)/C6+R8/1000)*C8</f>
        <v>0.37424999999999997</v>
      </c>
    </row>
    <row r="9" spans="1:20" x14ac:dyDescent="0.3">
      <c r="A9" s="1" t="s">
        <v>20</v>
      </c>
      <c r="B9" t="s">
        <v>5</v>
      </c>
      <c r="C9" s="1">
        <v>180</v>
      </c>
      <c r="D9" s="1">
        <v>2</v>
      </c>
      <c r="E9" s="1" t="s">
        <v>16</v>
      </c>
      <c r="F9" s="1">
        <f t="shared" si="0"/>
        <v>0</v>
      </c>
      <c r="H9" s="3"/>
      <c r="I9" s="3"/>
      <c r="J9">
        <v>0</v>
      </c>
      <c r="K9" t="s">
        <v>8</v>
      </c>
      <c r="L9" s="3"/>
      <c r="M9" s="3"/>
      <c r="N9" s="3"/>
      <c r="O9" s="3"/>
      <c r="R9">
        <f t="shared" ref="R9" si="7">I9-I6</f>
        <v>0</v>
      </c>
      <c r="S9">
        <f t="shared" ref="S9" si="8">((Q6+0.499)/C6+R9/1000)*C9</f>
        <v>0.37424999999999997</v>
      </c>
    </row>
    <row r="10" spans="1:20" x14ac:dyDescent="0.3">
      <c r="A10" s="1" t="s">
        <v>21</v>
      </c>
      <c r="B10" s="1" t="s">
        <v>4</v>
      </c>
      <c r="C10" s="1">
        <v>240</v>
      </c>
      <c r="D10" s="1">
        <v>2</v>
      </c>
      <c r="E10" s="1" t="s">
        <v>16</v>
      </c>
      <c r="F10" s="1">
        <f t="shared" si="0"/>
        <v>0</v>
      </c>
      <c r="G10" s="3"/>
      <c r="H10" s="3"/>
      <c r="I10" s="3"/>
      <c r="J10">
        <v>0</v>
      </c>
      <c r="K10" t="s">
        <v>8</v>
      </c>
      <c r="L10" s="3"/>
      <c r="M10" s="3"/>
      <c r="N10" s="3"/>
      <c r="O10" s="3"/>
      <c r="Q10">
        <f t="shared" ref="Q10" si="9">H10-G10</f>
        <v>0</v>
      </c>
      <c r="R10">
        <v>0</v>
      </c>
      <c r="S10">
        <f t="shared" ref="S10" si="10">((Q10+0.499)/C10+R10/1000)*C10</f>
        <v>0.499</v>
      </c>
    </row>
    <row r="11" spans="1:20" x14ac:dyDescent="0.3">
      <c r="A11" s="1" t="s">
        <v>21</v>
      </c>
      <c r="B11" s="1" t="s">
        <v>6</v>
      </c>
      <c r="C11" s="1">
        <v>240</v>
      </c>
      <c r="D11" s="1">
        <v>2</v>
      </c>
      <c r="E11" s="1" t="s">
        <v>16</v>
      </c>
      <c r="F11" s="1">
        <f t="shared" si="0"/>
        <v>0</v>
      </c>
      <c r="H11" s="3"/>
      <c r="I11" s="3"/>
      <c r="J11">
        <v>0</v>
      </c>
      <c r="K11" t="s">
        <v>8</v>
      </c>
      <c r="L11" s="3"/>
      <c r="M11" s="3"/>
      <c r="N11" s="3"/>
      <c r="O11" s="3"/>
      <c r="R11">
        <f t="shared" ref="R11" si="11">I11-I10</f>
        <v>0</v>
      </c>
      <c r="S11">
        <f t="shared" ref="S11" si="12">((Q10+0.499)/C10+R11/1000)*C11</f>
        <v>0.499</v>
      </c>
    </row>
    <row r="12" spans="1:20" x14ac:dyDescent="0.3">
      <c r="A12" s="1" t="s">
        <v>21</v>
      </c>
      <c r="B12" s="1" t="s">
        <v>11</v>
      </c>
      <c r="C12" s="1">
        <v>180</v>
      </c>
      <c r="D12" s="1">
        <v>2</v>
      </c>
      <c r="E12" s="1" t="s">
        <v>16</v>
      </c>
      <c r="F12" s="1">
        <f t="shared" si="0"/>
        <v>0</v>
      </c>
      <c r="H12" s="3"/>
      <c r="I12" s="3"/>
      <c r="J12">
        <v>0</v>
      </c>
      <c r="K12" t="s">
        <v>8</v>
      </c>
      <c r="L12" s="3"/>
      <c r="M12" s="3"/>
      <c r="N12" s="3"/>
      <c r="O12" s="3"/>
      <c r="R12">
        <f t="shared" ref="R12" si="13">I12-I10</f>
        <v>0</v>
      </c>
      <c r="S12">
        <f t="shared" ref="S12" si="14">((Q10+0.499)/C10+R12/1000)*C12</f>
        <v>0.37424999999999997</v>
      </c>
    </row>
    <row r="13" spans="1:20" x14ac:dyDescent="0.3">
      <c r="A13" s="1" t="s">
        <v>21</v>
      </c>
      <c r="B13" t="s">
        <v>5</v>
      </c>
      <c r="C13" s="1">
        <v>180</v>
      </c>
      <c r="D13" s="1">
        <v>2</v>
      </c>
      <c r="E13" s="1" t="s">
        <v>16</v>
      </c>
      <c r="F13" s="1">
        <f t="shared" si="0"/>
        <v>0</v>
      </c>
      <c r="H13" s="3"/>
      <c r="I13" s="3"/>
      <c r="J13">
        <v>0</v>
      </c>
      <c r="K13" t="s">
        <v>8</v>
      </c>
      <c r="L13" s="3"/>
      <c r="M13" s="3"/>
      <c r="N13" s="3"/>
      <c r="O13" s="3"/>
      <c r="R13">
        <f t="shared" ref="R13" si="15">I13-I10</f>
        <v>0</v>
      </c>
      <c r="S13">
        <f t="shared" ref="S13" si="16">((Q10+0.499)/C10+R13/1000)*C13</f>
        <v>0.37424999999999997</v>
      </c>
    </row>
    <row r="14" spans="1:20" x14ac:dyDescent="0.3">
      <c r="A14" s="1" t="s">
        <v>22</v>
      </c>
      <c r="B14" s="1" t="s">
        <v>4</v>
      </c>
      <c r="C14" s="1">
        <v>240</v>
      </c>
      <c r="D14" s="1">
        <v>2</v>
      </c>
      <c r="E14" s="1" t="s">
        <v>16</v>
      </c>
      <c r="F14" s="1">
        <f t="shared" si="0"/>
        <v>0</v>
      </c>
      <c r="G14" s="3"/>
      <c r="H14" s="3"/>
      <c r="I14" s="3"/>
      <c r="J14">
        <v>0</v>
      </c>
      <c r="K14" t="s">
        <v>8</v>
      </c>
      <c r="L14" s="3"/>
      <c r="M14" s="3"/>
      <c r="N14" s="3"/>
      <c r="O14" s="3"/>
      <c r="Q14">
        <f t="shared" ref="Q14" si="17">H14-G14</f>
        <v>0</v>
      </c>
      <c r="R14">
        <v>0</v>
      </c>
      <c r="S14">
        <f t="shared" ref="S14" si="18">((Q14+0.499)/C14+R14/1000)*C14</f>
        <v>0.499</v>
      </c>
    </row>
    <row r="15" spans="1:20" x14ac:dyDescent="0.3">
      <c r="A15" s="1" t="s">
        <v>22</v>
      </c>
      <c r="B15" s="1" t="s">
        <v>6</v>
      </c>
      <c r="C15" s="1">
        <v>240</v>
      </c>
      <c r="D15" s="1">
        <v>2</v>
      </c>
      <c r="E15" s="1" t="s">
        <v>16</v>
      </c>
      <c r="F15" s="1">
        <f t="shared" si="0"/>
        <v>0</v>
      </c>
      <c r="H15" s="3"/>
      <c r="I15" s="3"/>
      <c r="J15">
        <v>0</v>
      </c>
      <c r="K15" t="s">
        <v>8</v>
      </c>
      <c r="L15" s="3"/>
      <c r="M15" s="3"/>
      <c r="N15" s="3"/>
      <c r="O15" s="3"/>
      <c r="R15">
        <f t="shared" ref="R15" si="19">I15-I14</f>
        <v>0</v>
      </c>
      <c r="S15">
        <f t="shared" ref="S15" si="20">((Q14+0.499)/C14+R15/1000)*C15</f>
        <v>0.499</v>
      </c>
    </row>
    <row r="16" spans="1:20" x14ac:dyDescent="0.3">
      <c r="A16" s="1" t="s">
        <v>22</v>
      </c>
      <c r="B16" s="1" t="s">
        <v>11</v>
      </c>
      <c r="C16" s="1">
        <v>180</v>
      </c>
      <c r="D16" s="1">
        <v>2</v>
      </c>
      <c r="E16" s="1" t="s">
        <v>16</v>
      </c>
      <c r="F16" s="1">
        <f t="shared" si="0"/>
        <v>0</v>
      </c>
      <c r="H16" s="3"/>
      <c r="I16" s="3"/>
      <c r="J16">
        <v>0</v>
      </c>
      <c r="K16" t="s">
        <v>8</v>
      </c>
      <c r="L16" s="3"/>
      <c r="M16" s="3"/>
      <c r="N16" s="3"/>
      <c r="O16" s="3"/>
      <c r="R16">
        <f t="shared" ref="R16" si="21">I16-I14</f>
        <v>0</v>
      </c>
      <c r="S16">
        <f t="shared" ref="S16" si="22">((Q14+0.499)/C14+R16/1000)*C16</f>
        <v>0.37424999999999997</v>
      </c>
    </row>
    <row r="17" spans="1:19" x14ac:dyDescent="0.3">
      <c r="A17" s="1" t="s">
        <v>22</v>
      </c>
      <c r="B17" t="s">
        <v>5</v>
      </c>
      <c r="C17" s="1">
        <v>180</v>
      </c>
      <c r="D17" s="1">
        <v>2</v>
      </c>
      <c r="E17" s="1" t="s">
        <v>16</v>
      </c>
      <c r="F17" s="1">
        <f t="shared" si="0"/>
        <v>0</v>
      </c>
      <c r="H17" s="3"/>
      <c r="I17" s="3"/>
      <c r="J17">
        <v>0</v>
      </c>
      <c r="K17" t="s">
        <v>8</v>
      </c>
      <c r="L17" s="3"/>
      <c r="M17" s="3"/>
      <c r="N17" s="3"/>
      <c r="O17" s="3"/>
      <c r="R17">
        <f t="shared" ref="R17" si="23">I17-I14</f>
        <v>0</v>
      </c>
      <c r="S17">
        <f t="shared" ref="S17" si="24">((Q14+0.499)/C14+R17/1000)*C17</f>
        <v>0.37424999999999997</v>
      </c>
    </row>
    <row r="18" spans="1:19" x14ac:dyDescent="0.3">
      <c r="A18" s="1" t="s">
        <v>23</v>
      </c>
      <c r="B18" s="1" t="s">
        <v>4</v>
      </c>
      <c r="C18" s="1">
        <v>240</v>
      </c>
      <c r="D18" s="1">
        <v>2</v>
      </c>
      <c r="E18" s="1" t="s">
        <v>16</v>
      </c>
      <c r="F18" s="1">
        <f t="shared" si="0"/>
        <v>0</v>
      </c>
      <c r="G18" s="3"/>
      <c r="H18" s="3"/>
      <c r="I18" s="3"/>
      <c r="J18">
        <v>0</v>
      </c>
      <c r="K18" t="s">
        <v>8</v>
      </c>
      <c r="L18" s="3"/>
      <c r="M18" s="3"/>
      <c r="N18" s="3"/>
      <c r="O18" s="3"/>
      <c r="Q18">
        <f t="shared" ref="Q18" si="25">H18-G18</f>
        <v>0</v>
      </c>
      <c r="R18">
        <v>0</v>
      </c>
      <c r="S18">
        <f t="shared" ref="S18" si="26">((Q18+0.499)/C18+R18/1000)*C18</f>
        <v>0.499</v>
      </c>
    </row>
    <row r="19" spans="1:19" x14ac:dyDescent="0.3">
      <c r="A19" s="1" t="s">
        <v>23</v>
      </c>
      <c r="B19" s="1" t="s">
        <v>6</v>
      </c>
      <c r="C19" s="1">
        <v>240</v>
      </c>
      <c r="D19" s="1">
        <v>2</v>
      </c>
      <c r="E19" s="1" t="s">
        <v>16</v>
      </c>
      <c r="F19" s="1">
        <f t="shared" si="0"/>
        <v>0</v>
      </c>
      <c r="H19" s="3"/>
      <c r="I19" s="3"/>
      <c r="J19">
        <v>0</v>
      </c>
      <c r="K19" t="s">
        <v>8</v>
      </c>
      <c r="L19" s="3"/>
      <c r="M19" s="3"/>
      <c r="N19" s="3"/>
      <c r="O19" s="3"/>
      <c r="R19">
        <f t="shared" ref="R19" si="27">I19-I18</f>
        <v>0</v>
      </c>
      <c r="S19">
        <f t="shared" ref="S19" si="28">((Q18+0.499)/C18+R19/1000)*C19</f>
        <v>0.499</v>
      </c>
    </row>
    <row r="20" spans="1:19" x14ac:dyDescent="0.3">
      <c r="A20" s="1" t="s">
        <v>23</v>
      </c>
      <c r="B20" s="1" t="s">
        <v>11</v>
      </c>
      <c r="C20" s="1">
        <v>180</v>
      </c>
      <c r="D20" s="1">
        <v>2</v>
      </c>
      <c r="E20" s="1" t="s">
        <v>16</v>
      </c>
      <c r="F20" s="1">
        <f t="shared" si="0"/>
        <v>0</v>
      </c>
      <c r="H20" s="3"/>
      <c r="I20" s="3"/>
      <c r="J20">
        <v>0</v>
      </c>
      <c r="K20" t="s">
        <v>8</v>
      </c>
      <c r="L20" s="3"/>
      <c r="M20" s="3"/>
      <c r="N20" s="3"/>
      <c r="O20" s="3"/>
      <c r="R20">
        <f t="shared" ref="R20" si="29">I20-I18</f>
        <v>0</v>
      </c>
      <c r="S20">
        <f t="shared" ref="S20" si="30">((Q18+0.499)/C18+R20/1000)*C20</f>
        <v>0.37424999999999997</v>
      </c>
    </row>
    <row r="21" spans="1:19" x14ac:dyDescent="0.3">
      <c r="A21" s="1" t="s">
        <v>23</v>
      </c>
      <c r="B21" t="s">
        <v>5</v>
      </c>
      <c r="C21" s="1">
        <v>180</v>
      </c>
      <c r="D21" s="1">
        <v>2</v>
      </c>
      <c r="E21" s="1" t="s">
        <v>16</v>
      </c>
      <c r="F21" s="1">
        <f t="shared" si="0"/>
        <v>0</v>
      </c>
      <c r="H21" s="3"/>
      <c r="I21" s="3"/>
      <c r="J21">
        <v>0</v>
      </c>
      <c r="K21" t="s">
        <v>8</v>
      </c>
      <c r="L21" s="3"/>
      <c r="M21" s="3"/>
      <c r="N21" s="3"/>
      <c r="O21" s="3"/>
      <c r="R21">
        <f t="shared" ref="R21" si="31">I21-I18</f>
        <v>0</v>
      </c>
      <c r="S21">
        <f t="shared" ref="S21" si="32">((Q18+0.499)/C18+R21/1000)*C21</f>
        <v>0.37424999999999997</v>
      </c>
    </row>
    <row r="22" spans="1:19" x14ac:dyDescent="0.3">
      <c r="A22" s="1" t="s">
        <v>24</v>
      </c>
      <c r="B22" s="1" t="s">
        <v>4</v>
      </c>
      <c r="C22" s="1">
        <v>240</v>
      </c>
      <c r="D22" s="1">
        <v>2</v>
      </c>
      <c r="E22" s="1" t="s">
        <v>16</v>
      </c>
      <c r="F22" s="1">
        <f t="shared" si="0"/>
        <v>0</v>
      </c>
      <c r="G22" s="3"/>
      <c r="H22" s="3"/>
      <c r="I22" s="3"/>
      <c r="J22">
        <v>0</v>
      </c>
      <c r="K22" t="s">
        <v>8</v>
      </c>
      <c r="L22" s="3"/>
      <c r="M22" s="3"/>
      <c r="N22" s="3"/>
      <c r="O22" s="3"/>
      <c r="Q22">
        <f t="shared" ref="Q22" si="33">H22-G22</f>
        <v>0</v>
      </c>
      <c r="R22">
        <v>0</v>
      </c>
      <c r="S22">
        <f t="shared" ref="S22" si="34">((Q22+0.499)/C22+R22/1000)*C22</f>
        <v>0.499</v>
      </c>
    </row>
    <row r="23" spans="1:19" x14ac:dyDescent="0.3">
      <c r="A23" s="1" t="s">
        <v>24</v>
      </c>
      <c r="B23" s="1" t="s">
        <v>6</v>
      </c>
      <c r="C23" s="1">
        <v>240</v>
      </c>
      <c r="D23" s="1">
        <v>2</v>
      </c>
      <c r="E23" s="1" t="s">
        <v>16</v>
      </c>
      <c r="F23" s="1">
        <f t="shared" si="0"/>
        <v>0</v>
      </c>
      <c r="H23" s="3"/>
      <c r="I23" s="3"/>
      <c r="J23">
        <v>0</v>
      </c>
      <c r="K23" t="s">
        <v>8</v>
      </c>
      <c r="L23" s="3"/>
      <c r="M23" s="3"/>
      <c r="N23" s="3"/>
      <c r="O23" s="3"/>
      <c r="R23">
        <f t="shared" ref="R23" si="35">I23-I22</f>
        <v>0</v>
      </c>
      <c r="S23">
        <f t="shared" ref="S23" si="36">((Q22+0.499)/C22+R23/1000)*C23</f>
        <v>0.499</v>
      </c>
    </row>
    <row r="24" spans="1:19" x14ac:dyDescent="0.3">
      <c r="A24" s="1" t="s">
        <v>24</v>
      </c>
      <c r="B24" s="1" t="s">
        <v>11</v>
      </c>
      <c r="C24" s="1">
        <v>180</v>
      </c>
      <c r="D24" s="1">
        <v>2</v>
      </c>
      <c r="E24" s="1" t="s">
        <v>16</v>
      </c>
      <c r="F24" s="1">
        <f t="shared" si="0"/>
        <v>0</v>
      </c>
      <c r="H24" s="3"/>
      <c r="I24" s="3"/>
      <c r="J24">
        <v>0</v>
      </c>
      <c r="K24" t="s">
        <v>8</v>
      </c>
      <c r="L24" s="3"/>
      <c r="M24" s="3"/>
      <c r="N24" s="3"/>
      <c r="O24" s="3"/>
      <c r="R24">
        <f t="shared" ref="R24" si="37">I24-I22</f>
        <v>0</v>
      </c>
      <c r="S24">
        <f t="shared" ref="S24" si="38">((Q22+0.499)/C22+R24/1000)*C24</f>
        <v>0.37424999999999997</v>
      </c>
    </row>
    <row r="25" spans="1:19" x14ac:dyDescent="0.3">
      <c r="A25" s="1" t="s">
        <v>24</v>
      </c>
      <c r="B25" t="s">
        <v>5</v>
      </c>
      <c r="C25" s="1">
        <v>180</v>
      </c>
      <c r="D25" s="1">
        <v>2</v>
      </c>
      <c r="E25" s="1" t="s">
        <v>16</v>
      </c>
      <c r="F25" s="1">
        <f t="shared" si="0"/>
        <v>0</v>
      </c>
      <c r="H25" s="3"/>
      <c r="I25" s="3"/>
      <c r="J25">
        <v>0</v>
      </c>
      <c r="K25" t="s">
        <v>8</v>
      </c>
      <c r="L25" s="3"/>
      <c r="M25" s="3"/>
      <c r="N25" s="3"/>
      <c r="O25" s="3"/>
      <c r="R25">
        <f t="shared" ref="R25" si="39">I25-I22</f>
        <v>0</v>
      </c>
      <c r="S25">
        <f t="shared" ref="S25" si="40">((Q22+0.499)/C22+R25/1000)*C25</f>
        <v>0.37424999999999997</v>
      </c>
    </row>
  </sheetData>
  <phoneticPr fontId="2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Miika Köykkä</dc:creator>
  <cp:lastModifiedBy>Joona Ojapalo</cp:lastModifiedBy>
  <dcterms:created xsi:type="dcterms:W3CDTF">2015-06-05T18:17:20Z</dcterms:created>
  <dcterms:modified xsi:type="dcterms:W3CDTF">2023-02-13T13:06:45Z</dcterms:modified>
</cp:coreProperties>
</file>