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3705" yWindow="465" windowWidth="18060" windowHeight="121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22" i="1" l="1"/>
  <c r="C33" i="1" l="1"/>
  <c r="C36" i="1" l="1"/>
  <c r="C7" i="1" l="1"/>
  <c r="C37" i="1" l="1"/>
  <c r="C43" i="1"/>
  <c r="C6" i="1" s="1"/>
  <c r="C27" i="1" l="1"/>
  <c r="C28" i="1" s="1"/>
  <c r="C41" i="1" l="1"/>
  <c r="C44" i="1" s="1"/>
  <c r="C18" i="1"/>
  <c r="C23" i="1" s="1"/>
  <c r="C47" i="1" l="1"/>
  <c r="C5" i="1"/>
  <c r="C8" i="1" l="1"/>
</calcChain>
</file>

<file path=xl/sharedStrings.xml><?xml version="1.0" encoding="utf-8"?>
<sst xmlns="http://schemas.openxmlformats.org/spreadsheetml/2006/main" count="102" uniqueCount="80">
  <si>
    <t>구분</t>
    <phoneticPr fontId="2" type="noConversion"/>
  </si>
  <si>
    <t>상주</t>
    <phoneticPr fontId="2" type="noConversion"/>
  </si>
  <si>
    <t>비상주</t>
    <phoneticPr fontId="2" type="noConversion"/>
  </si>
  <si>
    <t>OKDS</t>
    <phoneticPr fontId="2" type="noConversion"/>
  </si>
  <si>
    <t>인원</t>
    <phoneticPr fontId="2" type="noConversion"/>
  </si>
  <si>
    <t>내용</t>
    <phoneticPr fontId="2" type="noConversion"/>
  </si>
  <si>
    <t>채널계 개발 운영업무 지원</t>
    <phoneticPr fontId="2" type="noConversion"/>
  </si>
  <si>
    <t>인프라 부분 통합 유지보수</t>
    <phoneticPr fontId="2" type="noConversion"/>
  </si>
  <si>
    <t>에프엔비인포코리아</t>
    <phoneticPr fontId="2" type="noConversion"/>
  </si>
  <si>
    <t>와이즈랩</t>
    <phoneticPr fontId="2" type="noConversion"/>
  </si>
  <si>
    <t>메타넷티플랫폼</t>
    <phoneticPr fontId="2" type="noConversion"/>
  </si>
  <si>
    <t>SK쉴더스</t>
    <phoneticPr fontId="2" type="noConversion"/>
  </si>
  <si>
    <t>합계</t>
    <phoneticPr fontId="2" type="noConversion"/>
  </si>
  <si>
    <t>소계</t>
    <phoneticPr fontId="2" type="noConversion"/>
  </si>
  <si>
    <t>뱅크웨어글로벌</t>
    <phoneticPr fontId="2" type="noConversion"/>
  </si>
  <si>
    <t>기간</t>
    <phoneticPr fontId="2" type="noConversion"/>
  </si>
  <si>
    <t>본.지점 전산장비 유지보수</t>
    <phoneticPr fontId="2" type="noConversion"/>
  </si>
  <si>
    <t>업체</t>
    <phoneticPr fontId="2" type="noConversion"/>
  </si>
  <si>
    <t>담당부서</t>
    <phoneticPr fontId="2" type="noConversion"/>
  </si>
  <si>
    <t>금융서비스팀</t>
    <phoneticPr fontId="2" type="noConversion"/>
  </si>
  <si>
    <t>디지털채널팀</t>
    <phoneticPr fontId="2" type="noConversion"/>
  </si>
  <si>
    <t>보안운영팀</t>
    <phoneticPr fontId="2" type="noConversion"/>
  </si>
  <si>
    <t>통합컨택센터 오키톡 유지보수</t>
  </si>
  <si>
    <t>엠비아이솔루션</t>
    <phoneticPr fontId="2" type="noConversion"/>
  </si>
  <si>
    <t>채널기획팀</t>
    <phoneticPr fontId="2" type="noConversion"/>
  </si>
  <si>
    <t>OKIP</t>
    <phoneticPr fontId="2" type="noConversion"/>
  </si>
  <si>
    <t>플랫폼기획팀</t>
    <phoneticPr fontId="2" type="noConversion"/>
  </si>
  <si>
    <t>펜타웍스</t>
    <phoneticPr fontId="2" type="noConversion"/>
  </si>
  <si>
    <t>OC</t>
    <phoneticPr fontId="2" type="noConversion"/>
  </si>
  <si>
    <t>플래닝코드</t>
    <phoneticPr fontId="2" type="noConversion"/>
  </si>
  <si>
    <t>총 합계</t>
    <phoneticPr fontId="2" type="noConversion"/>
  </si>
  <si>
    <t>OK
금융그룹</t>
    <phoneticPr fontId="2" type="noConversion"/>
  </si>
  <si>
    <t>상세 인원</t>
    <phoneticPr fontId="2" type="noConversion"/>
  </si>
  <si>
    <t>■ 외주 인력 현황 요약</t>
    <phoneticPr fontId="2" type="noConversion"/>
  </si>
  <si>
    <t>■ 외주 인력 현황</t>
    <phoneticPr fontId="2" type="noConversion"/>
  </si>
  <si>
    <t>프로젝트</t>
    <phoneticPr fontId="2" type="noConversion"/>
  </si>
  <si>
    <t>심사기획팀</t>
    <phoneticPr fontId="2" type="noConversion"/>
  </si>
  <si>
    <t>프로젝트</t>
    <phoneticPr fontId="2" type="noConversion"/>
  </si>
  <si>
    <t>보안관제 및 컨설팅 서비스</t>
    <phoneticPr fontId="2" type="noConversion"/>
  </si>
  <si>
    <t>어니스트</t>
    <phoneticPr fontId="2" type="noConversion"/>
  </si>
  <si>
    <t>UNIS 개발 운영업무 지원</t>
    <phoneticPr fontId="2" type="noConversion"/>
  </si>
  <si>
    <t>케이원</t>
    <phoneticPr fontId="2" type="noConversion"/>
  </si>
  <si>
    <t>IT기획팀</t>
    <phoneticPr fontId="2" type="noConversion"/>
  </si>
  <si>
    <t>페이서비스팀</t>
    <phoneticPr fontId="2" type="noConversion"/>
  </si>
  <si>
    <t>거절자 연계 모형개발 &amp; 분석</t>
    <phoneticPr fontId="2" type="noConversion"/>
  </si>
  <si>
    <t>OK PAY 시스템 운영업무 지원</t>
    <phoneticPr fontId="2" type="noConversion"/>
  </si>
  <si>
    <t>계정계 개발 운영업무 지원</t>
    <phoneticPr fontId="2" type="noConversion"/>
  </si>
  <si>
    <t>자산운용시스템 구축</t>
    <phoneticPr fontId="2" type="noConversion"/>
  </si>
  <si>
    <t>노아에이티에스</t>
    <phoneticPr fontId="2" type="noConversion"/>
  </si>
  <si>
    <t>'25.04.01 ~ '25.10.17</t>
    <phoneticPr fontId="2" type="noConversion"/>
  </si>
  <si>
    <t>'25.03.25 ~ '25.06.30</t>
    <phoneticPr fontId="2" type="noConversion"/>
  </si>
  <si>
    <t>OK</t>
    <phoneticPr fontId="2" type="noConversion"/>
  </si>
  <si>
    <t>인프라서비스팀</t>
    <phoneticPr fontId="2" type="noConversion"/>
  </si>
  <si>
    <t>OCR교체 및 얼굴인식 솔루션 도입</t>
    <phoneticPr fontId="2" type="noConversion"/>
  </si>
  <si>
    <t>알체라</t>
    <phoneticPr fontId="2" type="noConversion"/>
  </si>
  <si>
    <t>'25.01.21 ~ '25.07.01</t>
    <phoneticPr fontId="2" type="noConversion"/>
  </si>
  <si>
    <t>스코어 검증 및 전략 컨설팅</t>
    <phoneticPr fontId="2" type="noConversion"/>
  </si>
  <si>
    <t>피플펀드</t>
    <phoneticPr fontId="2" type="noConversion"/>
  </si>
  <si>
    <t>CSS관리팀</t>
    <phoneticPr fontId="2" type="noConversion"/>
  </si>
  <si>
    <t>※ 전월 대비 변동없음</t>
    <phoneticPr fontId="2" type="noConversion"/>
  </si>
  <si>
    <t>프로젝트(3건)</t>
    <phoneticPr fontId="2" type="noConversion"/>
  </si>
  <si>
    <t>비상주</t>
    <phoneticPr fontId="2" type="noConversion"/>
  </si>
  <si>
    <t>인프라서비스팀</t>
    <phoneticPr fontId="2" type="noConversion"/>
  </si>
  <si>
    <t>케이원</t>
    <phoneticPr fontId="2" type="noConversion"/>
  </si>
  <si>
    <t>자산운용시스템 구축</t>
    <phoneticPr fontId="2" type="noConversion"/>
  </si>
  <si>
    <t>OK금융그룹 외주 인력 현황 보고 ('25.07.01)</t>
    <phoneticPr fontId="2" type="noConversion"/>
  </si>
  <si>
    <t>25년 상반기 그룹사 자산실사</t>
    <phoneticPr fontId="2" type="noConversion"/>
  </si>
  <si>
    <t>인프라서비스팀</t>
    <phoneticPr fontId="2" type="noConversion"/>
  </si>
  <si>
    <t>가상화솔루션 PoC</t>
    <phoneticPr fontId="2" type="noConversion"/>
  </si>
  <si>
    <t>이노그리드</t>
    <phoneticPr fontId="2" type="noConversion"/>
  </si>
  <si>
    <t>'25.07.01 ~ '25.07.08</t>
    <phoneticPr fontId="2" type="noConversion"/>
  </si>
  <si>
    <t>※ 전월 대비 21명 감소 : 비상주 21명 감소 (가상화솔루션 PoC 20명 철수/4명 투입, 25년 상반기 그룹사 자산실사 7명 철수/2명 투입</t>
    <phoneticPr fontId="2" type="noConversion"/>
  </si>
  <si>
    <t>OKDS 7명, OK 4명</t>
    <phoneticPr fontId="2" type="noConversion"/>
  </si>
  <si>
    <t>'25.04.25 ~ '25.07.31</t>
    <phoneticPr fontId="2" type="noConversion"/>
  </si>
  <si>
    <t>'25.05.07 ~ '25.07.23</t>
    <phoneticPr fontId="2" type="noConversion"/>
  </si>
  <si>
    <t>※ 전월 대비 2명 감소 : 프로젝트 2명 감소 (스코어 검증 및 전략 컨설팅 2명 철수)</t>
    <phoneticPr fontId="2" type="noConversion"/>
  </si>
  <si>
    <t>비교대출 플랫폼 운영업무 지원</t>
    <phoneticPr fontId="2" type="noConversion"/>
  </si>
  <si>
    <t>※ 전월 대비 2명 감소 : 상주 2명 감소 (비교대출 플랫폼 운영업무 지원 2명 철수)</t>
    <phoneticPr fontId="2" type="noConversion"/>
  </si>
  <si>
    <t>OKDS 69명, OKIP 3명, OC 4명</t>
    <phoneticPr fontId="2" type="noConversion"/>
  </si>
  <si>
    <t>OK(2건) 10명, OC(1건) 1명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</si>
</sst>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hair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0" fillId="0" borderId="0" xfId="0" applyFill="1" applyBorder="1">
      <alignment vertical="center"/>
    </xf>
    <xf numFmtId="0" fontId="0" fillId="0" borderId="0" xfId="0">
      <alignment vertical="center"/>
    </xf>
    <xf numFmtId="0" fontId="5" fillId="0" borderId="0" xfId="0" applyFo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41" fontId="6" fillId="0" borderId="1" xfId="0" applyNumberFormat="1" applyFont="1" applyBorder="1">
      <alignment vertical="center"/>
    </xf>
    <xf numFmtId="41" fontId="3" fillId="3" borderId="1" xfId="0" applyNumberFormat="1" applyFont="1" applyFill="1" applyBorder="1">
      <alignment vertical="center"/>
    </xf>
    <xf numFmtId="41" fontId="6" fillId="0" borderId="1" xfId="1" applyFont="1" applyBorder="1">
      <alignment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1" fontId="3" fillId="2" borderId="1" xfId="1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41" fontId="3" fillId="4" borderId="1" xfId="1" applyFont="1" applyFill="1" applyBorder="1">
      <alignment vertical="center"/>
    </xf>
    <xf numFmtId="0" fontId="3" fillId="0" borderId="4" xfId="0" applyFont="1" applyFill="1" applyBorder="1" applyAlignment="1">
      <alignment horizontal="center" vertical="center"/>
    </xf>
    <xf numFmtId="41" fontId="3" fillId="0" borderId="4" xfId="1" applyFont="1" applyFill="1" applyBorder="1">
      <alignment vertical="center"/>
    </xf>
    <xf numFmtId="0" fontId="3" fillId="0" borderId="7" xfId="0" applyFont="1" applyFill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41" fontId="3" fillId="3" borderId="1" xfId="1" applyFont="1" applyFill="1" applyBorder="1">
      <alignment vertical="center"/>
    </xf>
    <xf numFmtId="41" fontId="0" fillId="0" borderId="0" xfId="0" applyNumberForma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0" borderId="1" xfId="0" quotePrefix="1" applyFont="1" applyBorder="1">
      <alignment vertical="center"/>
    </xf>
    <xf numFmtId="41" fontId="7" fillId="0" borderId="1" xfId="1" applyFont="1" applyFill="1" applyBorder="1">
      <alignment vertical="center"/>
    </xf>
    <xf numFmtId="41" fontId="8" fillId="2" borderId="1" xfId="1" applyFont="1" applyFill="1" applyBorder="1">
      <alignment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41" fontId="3" fillId="3" borderId="1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41" fontId="3" fillId="4" borderId="2" xfId="1" applyFont="1" applyFill="1" applyBorder="1" applyAlignment="1">
      <alignment horizontal="center" vertical="center"/>
    </xf>
    <xf numFmtId="41" fontId="3" fillId="4" borderId="4" xfId="1" applyFont="1" applyFill="1" applyBorder="1" applyAlignment="1">
      <alignment horizontal="center" vertical="center"/>
    </xf>
    <xf numFmtId="41" fontId="3" fillId="4" borderId="3" xfId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41" fontId="3" fillId="4" borderId="1" xfId="1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41" fontId="3" fillId="2" borderId="1" xfId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41" fontId="3" fillId="2" borderId="2" xfId="1" applyFont="1" applyFill="1" applyBorder="1" applyAlignment="1">
      <alignment horizontal="center" vertical="center"/>
    </xf>
    <xf numFmtId="41" fontId="3" fillId="2" borderId="4" xfId="1" applyFont="1" applyFill="1" applyBorder="1" applyAlignment="1">
      <alignment horizontal="center" vertical="center"/>
    </xf>
    <xf numFmtId="41" fontId="3" fillId="2" borderId="3" xfId="1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41" fontId="3" fillId="0" borderId="5" xfId="1" applyFont="1" applyBorder="1" applyAlignment="1">
      <alignment horizontal="center" vertical="center"/>
    </xf>
    <xf numFmtId="41" fontId="3" fillId="0" borderId="9" xfId="1" applyFont="1" applyBorder="1" applyAlignment="1">
      <alignment horizontal="center" vertical="center"/>
    </xf>
    <xf numFmtId="41" fontId="3" fillId="0" borderId="6" xfId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9"/>
  <sheetViews>
    <sheetView tabSelected="1" workbookViewId="0">
      <selection activeCell="A3" sqref="A3"/>
    </sheetView>
  </sheetViews>
  <sheetFormatPr defaultRowHeight="16.5" x14ac:dyDescent="0.3"/>
  <cols>
    <col min="2" max="2" width="14.875" bestFit="1" customWidth="1"/>
    <col min="4" max="4" width="31.75" bestFit="1" customWidth="1"/>
    <col min="5" max="5" width="22.75" bestFit="1" customWidth="1"/>
    <col min="6" max="6" width="23.625" bestFit="1" customWidth="1"/>
    <col min="7" max="7" width="21" bestFit="1" customWidth="1"/>
  </cols>
  <sheetData>
    <row r="1" spans="1:7" ht="26.25" x14ac:dyDescent="0.3">
      <c r="A1" s="5" t="s">
        <v>65</v>
      </c>
    </row>
    <row r="3" spans="1:7" s="4" customFormat="1" ht="21" customHeight="1" x14ac:dyDescent="0.3">
      <c r="A3" s="2" t="s">
        <v>33</v>
      </c>
    </row>
    <row r="4" spans="1:7" s="4" customFormat="1" ht="20.100000000000001" customHeight="1" x14ac:dyDescent="0.3">
      <c r="A4" s="35" t="s">
        <v>0</v>
      </c>
      <c r="B4" s="35"/>
      <c r="C4" s="6" t="s">
        <v>4</v>
      </c>
      <c r="D4" s="35" t="s">
        <v>32</v>
      </c>
      <c r="E4" s="35"/>
      <c r="F4" s="35"/>
    </row>
    <row r="5" spans="1:7" ht="20.100000000000001" customHeight="1" x14ac:dyDescent="0.3">
      <c r="A5" s="33" t="s">
        <v>31</v>
      </c>
      <c r="B5" s="7" t="s">
        <v>1</v>
      </c>
      <c r="C5" s="8">
        <f>C18+C27+C41</f>
        <v>76</v>
      </c>
      <c r="D5" s="36" t="s">
        <v>78</v>
      </c>
      <c r="E5" s="36"/>
      <c r="F5" s="36"/>
      <c r="G5" s="1"/>
    </row>
    <row r="6" spans="1:7" ht="20.100000000000001" customHeight="1" x14ac:dyDescent="0.3">
      <c r="A6" s="34"/>
      <c r="B6" s="7" t="s">
        <v>60</v>
      </c>
      <c r="C6" s="8">
        <f>C33+C43</f>
        <v>11</v>
      </c>
      <c r="D6" s="36" t="s">
        <v>79</v>
      </c>
      <c r="E6" s="36"/>
      <c r="F6" s="36"/>
      <c r="G6" s="1"/>
    </row>
    <row r="7" spans="1:7" ht="20.100000000000001" customHeight="1" x14ac:dyDescent="0.3">
      <c r="A7" s="34"/>
      <c r="B7" s="7" t="s">
        <v>2</v>
      </c>
      <c r="C7" s="8">
        <f>C22+C36</f>
        <v>11</v>
      </c>
      <c r="D7" s="36" t="s">
        <v>72</v>
      </c>
      <c r="E7" s="36"/>
      <c r="F7" s="36"/>
      <c r="G7" s="1"/>
    </row>
    <row r="8" spans="1:7" ht="20.100000000000001" customHeight="1" x14ac:dyDescent="0.3">
      <c r="A8" s="32" t="s">
        <v>30</v>
      </c>
      <c r="B8" s="32"/>
      <c r="C8" s="9">
        <f>SUM(C5:C7)</f>
        <v>98</v>
      </c>
      <c r="D8" s="37"/>
      <c r="E8" s="37"/>
      <c r="F8" s="37"/>
      <c r="G8" s="1"/>
    </row>
    <row r="9" spans="1:7" ht="20.100000000000001" customHeight="1" x14ac:dyDescent="0.3"/>
    <row r="10" spans="1:7" s="4" customFormat="1" ht="20.25" x14ac:dyDescent="0.3">
      <c r="A10" s="2" t="s">
        <v>34</v>
      </c>
    </row>
    <row r="11" spans="1:7" ht="20.100000000000001" customHeight="1" x14ac:dyDescent="0.3">
      <c r="A11" s="35" t="s">
        <v>0</v>
      </c>
      <c r="B11" s="35"/>
      <c r="C11" s="6" t="s">
        <v>4</v>
      </c>
      <c r="D11" s="6" t="s">
        <v>5</v>
      </c>
      <c r="E11" s="6" t="s">
        <v>17</v>
      </c>
      <c r="F11" s="6" t="s">
        <v>18</v>
      </c>
      <c r="G11" s="6" t="s">
        <v>15</v>
      </c>
    </row>
    <row r="12" spans="1:7" ht="20.100000000000001" customHeight="1" x14ac:dyDescent="0.3">
      <c r="A12" s="34" t="s">
        <v>3</v>
      </c>
      <c r="B12" s="34" t="s">
        <v>1</v>
      </c>
      <c r="C12" s="27">
        <v>15</v>
      </c>
      <c r="D12" s="11" t="s">
        <v>46</v>
      </c>
      <c r="E12" s="10" t="s">
        <v>8</v>
      </c>
      <c r="F12" s="10" t="s">
        <v>19</v>
      </c>
      <c r="G12" s="12"/>
    </row>
    <row r="13" spans="1:7" ht="20.100000000000001" customHeight="1" x14ac:dyDescent="0.3">
      <c r="A13" s="34"/>
      <c r="B13" s="34"/>
      <c r="C13" s="27">
        <v>23</v>
      </c>
      <c r="D13" s="11" t="s">
        <v>6</v>
      </c>
      <c r="E13" s="10" t="s">
        <v>9</v>
      </c>
      <c r="F13" s="10" t="s">
        <v>20</v>
      </c>
      <c r="G13" s="12"/>
    </row>
    <row r="14" spans="1:7" ht="20.100000000000001" customHeight="1" x14ac:dyDescent="0.3">
      <c r="A14" s="34"/>
      <c r="B14" s="34"/>
      <c r="C14" s="27">
        <v>15</v>
      </c>
      <c r="D14" s="11" t="s">
        <v>40</v>
      </c>
      <c r="E14" s="10" t="s">
        <v>14</v>
      </c>
      <c r="F14" s="10" t="s">
        <v>19</v>
      </c>
      <c r="G14" s="12"/>
    </row>
    <row r="15" spans="1:7" ht="20.100000000000001" customHeight="1" x14ac:dyDescent="0.3">
      <c r="A15" s="34"/>
      <c r="B15" s="34"/>
      <c r="C15" s="27">
        <v>4</v>
      </c>
      <c r="D15" s="11" t="s">
        <v>7</v>
      </c>
      <c r="E15" s="10" t="s">
        <v>10</v>
      </c>
      <c r="F15" s="10" t="s">
        <v>52</v>
      </c>
      <c r="G15" s="12"/>
    </row>
    <row r="16" spans="1:7" ht="20.100000000000001" customHeight="1" x14ac:dyDescent="0.3">
      <c r="A16" s="34"/>
      <c r="B16" s="34"/>
      <c r="C16" s="27">
        <v>5</v>
      </c>
      <c r="D16" s="11" t="s">
        <v>38</v>
      </c>
      <c r="E16" s="10" t="s">
        <v>11</v>
      </c>
      <c r="F16" s="10" t="s">
        <v>21</v>
      </c>
      <c r="G16" s="12"/>
    </row>
    <row r="17" spans="1:7" ht="20.100000000000001" customHeight="1" x14ac:dyDescent="0.3">
      <c r="A17" s="34"/>
      <c r="B17" s="34"/>
      <c r="C17" s="27">
        <v>7</v>
      </c>
      <c r="D17" s="11" t="s">
        <v>16</v>
      </c>
      <c r="E17" s="10" t="s">
        <v>41</v>
      </c>
      <c r="F17" s="10" t="s">
        <v>52</v>
      </c>
      <c r="G17" s="12"/>
    </row>
    <row r="18" spans="1:7" ht="20.100000000000001" customHeight="1" x14ac:dyDescent="0.3">
      <c r="A18" s="34"/>
      <c r="B18" s="13" t="s">
        <v>13</v>
      </c>
      <c r="C18" s="28">
        <f>SUM(C12:C17)</f>
        <v>69</v>
      </c>
      <c r="D18" s="38"/>
      <c r="E18" s="39"/>
      <c r="F18" s="39"/>
      <c r="G18" s="40"/>
    </row>
    <row r="19" spans="1:7" s="4" customFormat="1" ht="20.100000000000001" customHeight="1" x14ac:dyDescent="0.3">
      <c r="A19" s="34"/>
      <c r="B19" s="50" t="s">
        <v>61</v>
      </c>
      <c r="C19" s="27">
        <v>1</v>
      </c>
      <c r="D19" s="11" t="s">
        <v>53</v>
      </c>
      <c r="E19" s="10" t="s">
        <v>54</v>
      </c>
      <c r="F19" s="10" t="s">
        <v>52</v>
      </c>
      <c r="G19" s="20" t="s">
        <v>55</v>
      </c>
    </row>
    <row r="20" spans="1:7" s="4" customFormat="1" ht="20.100000000000001" customHeight="1" x14ac:dyDescent="0.3">
      <c r="A20" s="34"/>
      <c r="B20" s="51"/>
      <c r="C20" s="27">
        <v>4</v>
      </c>
      <c r="D20" s="11" t="s">
        <v>68</v>
      </c>
      <c r="E20" s="10" t="s">
        <v>69</v>
      </c>
      <c r="F20" s="10" t="s">
        <v>67</v>
      </c>
      <c r="G20" s="20" t="s">
        <v>70</v>
      </c>
    </row>
    <row r="21" spans="1:7" s="4" customFormat="1" ht="20.100000000000001" customHeight="1" x14ac:dyDescent="0.3">
      <c r="A21" s="34"/>
      <c r="B21" s="51"/>
      <c r="C21" s="27">
        <v>2</v>
      </c>
      <c r="D21" s="11" t="s">
        <v>66</v>
      </c>
      <c r="E21" s="10" t="s">
        <v>63</v>
      </c>
      <c r="F21" s="10" t="s">
        <v>62</v>
      </c>
      <c r="G21" s="20" t="s">
        <v>74</v>
      </c>
    </row>
    <row r="22" spans="1:7" ht="20.100000000000001" customHeight="1" x14ac:dyDescent="0.3">
      <c r="A22" s="34"/>
      <c r="B22" s="13" t="s">
        <v>13</v>
      </c>
      <c r="C22" s="14">
        <f>SUM(C19:C21)</f>
        <v>7</v>
      </c>
      <c r="D22" s="38"/>
      <c r="E22" s="41"/>
      <c r="F22" s="41"/>
      <c r="G22" s="42"/>
    </row>
    <row r="23" spans="1:7" ht="20.100000000000001" customHeight="1" x14ac:dyDescent="0.3">
      <c r="A23" s="49" t="s">
        <v>12</v>
      </c>
      <c r="B23" s="49"/>
      <c r="C23" s="16">
        <f>C18+C22</f>
        <v>76</v>
      </c>
      <c r="D23" s="43"/>
      <c r="E23" s="44"/>
      <c r="F23" s="44"/>
      <c r="G23" s="45"/>
    </row>
    <row r="24" spans="1:7" s="4" customFormat="1" ht="30.75" customHeight="1" x14ac:dyDescent="0.3">
      <c r="A24" s="46" t="s">
        <v>71</v>
      </c>
      <c r="B24" s="47"/>
      <c r="C24" s="47"/>
      <c r="D24" s="47"/>
      <c r="E24" s="47"/>
      <c r="F24" s="47"/>
      <c r="G24" s="47"/>
    </row>
    <row r="25" spans="1:7" s="3" customFormat="1" ht="6" customHeight="1" x14ac:dyDescent="0.3">
      <c r="A25" s="17"/>
      <c r="B25" s="17"/>
      <c r="C25" s="18"/>
      <c r="D25" s="17"/>
      <c r="E25" s="17"/>
      <c r="F25" s="19"/>
      <c r="G25" s="19"/>
    </row>
    <row r="26" spans="1:7" ht="20.100000000000001" customHeight="1" x14ac:dyDescent="0.3">
      <c r="A26" s="50" t="s">
        <v>25</v>
      </c>
      <c r="B26" s="23" t="s">
        <v>1</v>
      </c>
      <c r="C26" s="10">
        <v>3</v>
      </c>
      <c r="D26" s="11" t="s">
        <v>45</v>
      </c>
      <c r="E26" s="11" t="s">
        <v>27</v>
      </c>
      <c r="F26" s="11" t="s">
        <v>43</v>
      </c>
      <c r="G26" s="11"/>
    </row>
    <row r="27" spans="1:7" ht="20.100000000000001" customHeight="1" x14ac:dyDescent="0.3">
      <c r="A27" s="51"/>
      <c r="B27" s="13" t="s">
        <v>13</v>
      </c>
      <c r="C27" s="14">
        <f>SUM(C26)</f>
        <v>3</v>
      </c>
      <c r="D27" s="48"/>
      <c r="E27" s="48"/>
      <c r="F27" s="48"/>
      <c r="G27" s="48"/>
    </row>
    <row r="28" spans="1:7" s="4" customFormat="1" ht="20.100000000000001" customHeight="1" x14ac:dyDescent="0.3">
      <c r="A28" s="49" t="s">
        <v>12</v>
      </c>
      <c r="B28" s="49"/>
      <c r="C28" s="16">
        <f>C27</f>
        <v>3</v>
      </c>
      <c r="D28" s="52"/>
      <c r="E28" s="52"/>
      <c r="F28" s="52"/>
      <c r="G28" s="52"/>
    </row>
    <row r="29" spans="1:7" s="4" customFormat="1" ht="20.100000000000001" customHeight="1" x14ac:dyDescent="0.3">
      <c r="A29" s="47" t="s">
        <v>59</v>
      </c>
      <c r="B29" s="47"/>
      <c r="C29" s="47"/>
      <c r="D29" s="47"/>
      <c r="E29" s="47"/>
      <c r="F29" s="47"/>
      <c r="G29" s="47"/>
    </row>
    <row r="30" spans="1:7" s="3" customFormat="1" ht="6" customHeight="1" x14ac:dyDescent="0.3">
      <c r="A30" s="30"/>
      <c r="B30" s="17"/>
      <c r="C30" s="18"/>
      <c r="D30" s="17"/>
      <c r="E30" s="17"/>
      <c r="F30" s="19"/>
      <c r="G30" s="19"/>
    </row>
    <row r="31" spans="1:7" s="3" customFormat="1" ht="19.5" customHeight="1" x14ac:dyDescent="0.3">
      <c r="A31" s="64" t="s">
        <v>51</v>
      </c>
      <c r="B31" s="53" t="s">
        <v>37</v>
      </c>
      <c r="C31" s="10">
        <v>9</v>
      </c>
      <c r="D31" s="11" t="s">
        <v>47</v>
      </c>
      <c r="E31" s="11" t="s">
        <v>48</v>
      </c>
      <c r="F31" s="11" t="s">
        <v>42</v>
      </c>
      <c r="G31" s="26" t="s">
        <v>49</v>
      </c>
    </row>
    <row r="32" spans="1:7" s="3" customFormat="1" ht="19.5" customHeight="1" x14ac:dyDescent="0.3">
      <c r="A32" s="65"/>
      <c r="B32" s="54"/>
      <c r="C32" s="10">
        <v>1</v>
      </c>
      <c r="D32" s="11" t="s">
        <v>56</v>
      </c>
      <c r="E32" s="11" t="s">
        <v>57</v>
      </c>
      <c r="F32" s="11" t="s">
        <v>58</v>
      </c>
      <c r="G32" s="26" t="s">
        <v>73</v>
      </c>
    </row>
    <row r="33" spans="1:7" s="3" customFormat="1" ht="19.5" customHeight="1" x14ac:dyDescent="0.3">
      <c r="A33" s="65"/>
      <c r="B33" s="31" t="s">
        <v>13</v>
      </c>
      <c r="C33" s="14">
        <f>SUM(C31:C32)</f>
        <v>10</v>
      </c>
      <c r="D33" s="48"/>
      <c r="E33" s="48"/>
      <c r="F33" s="48"/>
      <c r="G33" s="48"/>
    </row>
    <row r="34" spans="1:7" ht="20.100000000000001" customHeight="1" x14ac:dyDescent="0.3">
      <c r="A34" s="65"/>
      <c r="B34" s="53" t="s">
        <v>2</v>
      </c>
      <c r="C34" s="10">
        <v>1</v>
      </c>
      <c r="D34" s="11" t="s">
        <v>22</v>
      </c>
      <c r="E34" s="11" t="s">
        <v>23</v>
      </c>
      <c r="F34" s="11" t="s">
        <v>24</v>
      </c>
      <c r="G34" s="11"/>
    </row>
    <row r="35" spans="1:7" s="4" customFormat="1" ht="20.100000000000001" customHeight="1" x14ac:dyDescent="0.3">
      <c r="A35" s="65"/>
      <c r="B35" s="54"/>
      <c r="C35" s="10">
        <v>3</v>
      </c>
      <c r="D35" s="11" t="s">
        <v>64</v>
      </c>
      <c r="E35" s="11" t="s">
        <v>48</v>
      </c>
      <c r="F35" s="11" t="s">
        <v>42</v>
      </c>
      <c r="G35" s="26" t="s">
        <v>49</v>
      </c>
    </row>
    <row r="36" spans="1:7" ht="20.100000000000001" customHeight="1" x14ac:dyDescent="0.3">
      <c r="A36" s="66"/>
      <c r="B36" s="29" t="s">
        <v>13</v>
      </c>
      <c r="C36" s="14">
        <f>SUM(C34:C35)</f>
        <v>4</v>
      </c>
      <c r="D36" s="60"/>
      <c r="E36" s="61"/>
      <c r="F36" s="61"/>
      <c r="G36" s="62"/>
    </row>
    <row r="37" spans="1:7" ht="20.100000000000001" customHeight="1" x14ac:dyDescent="0.3">
      <c r="A37" s="63" t="s">
        <v>12</v>
      </c>
      <c r="B37" s="49"/>
      <c r="C37" s="16">
        <f>C33+C36</f>
        <v>14</v>
      </c>
      <c r="D37" s="43"/>
      <c r="E37" s="44"/>
      <c r="F37" s="44"/>
      <c r="G37" s="45"/>
    </row>
    <row r="38" spans="1:7" s="4" customFormat="1" ht="19.5" customHeight="1" x14ac:dyDescent="0.3">
      <c r="A38" s="46" t="s">
        <v>75</v>
      </c>
      <c r="B38" s="47"/>
      <c r="C38" s="47"/>
      <c r="D38" s="47"/>
      <c r="E38" s="47"/>
      <c r="F38" s="47"/>
      <c r="G38" s="47"/>
    </row>
    <row r="39" spans="1:7" s="3" customFormat="1" ht="6" customHeight="1" x14ac:dyDescent="0.3">
      <c r="A39" s="17"/>
      <c r="B39" s="17"/>
      <c r="C39" s="18"/>
      <c r="D39" s="17"/>
      <c r="E39" s="17"/>
      <c r="F39" s="19"/>
      <c r="G39" s="19"/>
    </row>
    <row r="40" spans="1:7" ht="20.100000000000001" customHeight="1" x14ac:dyDescent="0.3">
      <c r="A40" s="50" t="s">
        <v>28</v>
      </c>
      <c r="B40" s="15" t="s">
        <v>1</v>
      </c>
      <c r="C40" s="10">
        <v>4</v>
      </c>
      <c r="D40" s="11" t="s">
        <v>76</v>
      </c>
      <c r="E40" s="11" t="s">
        <v>29</v>
      </c>
      <c r="F40" s="11" t="s">
        <v>26</v>
      </c>
      <c r="G40" s="11"/>
    </row>
    <row r="41" spans="1:7" s="4" customFormat="1" ht="20.100000000000001" customHeight="1" x14ac:dyDescent="0.3">
      <c r="A41" s="51"/>
      <c r="B41" s="13" t="s">
        <v>13</v>
      </c>
      <c r="C41" s="14">
        <f>SUM(C40)</f>
        <v>4</v>
      </c>
      <c r="D41" s="58"/>
      <c r="E41" s="58"/>
      <c r="F41" s="58"/>
      <c r="G41" s="58"/>
    </row>
    <row r="42" spans="1:7" s="4" customFormat="1" ht="20.100000000000001" customHeight="1" x14ac:dyDescent="0.3">
      <c r="A42" s="51"/>
      <c r="B42" s="24" t="s">
        <v>35</v>
      </c>
      <c r="C42" s="10">
        <v>1</v>
      </c>
      <c r="D42" s="11" t="s">
        <v>44</v>
      </c>
      <c r="E42" s="11" t="s">
        <v>39</v>
      </c>
      <c r="F42" s="11" t="s">
        <v>36</v>
      </c>
      <c r="G42" s="26" t="s">
        <v>50</v>
      </c>
    </row>
    <row r="43" spans="1:7" s="4" customFormat="1" ht="20.100000000000001" customHeight="1" x14ac:dyDescent="0.3">
      <c r="A43" s="59"/>
      <c r="B43" s="25" t="s">
        <v>13</v>
      </c>
      <c r="C43" s="14">
        <f>SUM(C42)</f>
        <v>1</v>
      </c>
      <c r="D43" s="58"/>
      <c r="E43" s="58"/>
      <c r="F43" s="58"/>
      <c r="G43" s="58"/>
    </row>
    <row r="44" spans="1:7" ht="20.100000000000001" customHeight="1" x14ac:dyDescent="0.3">
      <c r="A44" s="49" t="s">
        <v>12</v>
      </c>
      <c r="B44" s="49"/>
      <c r="C44" s="16">
        <f>C41+C43</f>
        <v>5</v>
      </c>
      <c r="D44" s="43"/>
      <c r="E44" s="44"/>
      <c r="F44" s="44"/>
      <c r="G44" s="45"/>
    </row>
    <row r="45" spans="1:7" s="4" customFormat="1" ht="20.100000000000001" customHeight="1" x14ac:dyDescent="0.3">
      <c r="A45" s="46" t="s">
        <v>77</v>
      </c>
      <c r="B45" s="47"/>
      <c r="C45" s="47"/>
      <c r="D45" s="47"/>
      <c r="E45" s="47"/>
      <c r="F45" s="47"/>
      <c r="G45" s="47"/>
    </row>
    <row r="46" spans="1:7" s="3" customFormat="1" ht="6" customHeight="1" x14ac:dyDescent="0.3">
      <c r="A46" s="17"/>
      <c r="B46" s="17"/>
      <c r="C46" s="18"/>
      <c r="D46" s="17"/>
      <c r="E46" s="17"/>
      <c r="F46" s="19"/>
      <c r="G46" s="19"/>
    </row>
    <row r="47" spans="1:7" ht="20.100000000000001" customHeight="1" x14ac:dyDescent="0.3">
      <c r="A47" s="32" t="s">
        <v>30</v>
      </c>
      <c r="B47" s="32"/>
      <c r="C47" s="21">
        <f>C23+C28+C37+C44</f>
        <v>98</v>
      </c>
      <c r="D47" s="55"/>
      <c r="E47" s="56"/>
      <c r="F47" s="56"/>
      <c r="G47" s="57"/>
    </row>
    <row r="49" spans="3:3" x14ac:dyDescent="0.3">
      <c r="C49" s="22"/>
    </row>
  </sheetData>
  <mergeCells count="38">
    <mergeCell ref="A38:G38"/>
    <mergeCell ref="D36:G36"/>
    <mergeCell ref="A37:B37"/>
    <mergeCell ref="D37:G37"/>
    <mergeCell ref="B19:B21"/>
    <mergeCell ref="D47:G47"/>
    <mergeCell ref="A47:B47"/>
    <mergeCell ref="D41:G41"/>
    <mergeCell ref="A44:B44"/>
    <mergeCell ref="D44:G44"/>
    <mergeCell ref="A45:G45"/>
    <mergeCell ref="D43:G43"/>
    <mergeCell ref="A40:A43"/>
    <mergeCell ref="D18:G18"/>
    <mergeCell ref="D22:G22"/>
    <mergeCell ref="D23:G23"/>
    <mergeCell ref="A24:G24"/>
    <mergeCell ref="A31:A36"/>
    <mergeCell ref="D33:G33"/>
    <mergeCell ref="A23:B23"/>
    <mergeCell ref="A26:A27"/>
    <mergeCell ref="A29:G29"/>
    <mergeCell ref="D27:G27"/>
    <mergeCell ref="A28:B28"/>
    <mergeCell ref="D28:G28"/>
    <mergeCell ref="B34:B35"/>
    <mergeCell ref="B31:B32"/>
    <mergeCell ref="D4:F4"/>
    <mergeCell ref="D5:F5"/>
    <mergeCell ref="D6:F6"/>
    <mergeCell ref="D7:F7"/>
    <mergeCell ref="D8:F8"/>
    <mergeCell ref="A8:B8"/>
    <mergeCell ref="A5:A7"/>
    <mergeCell ref="A4:B4"/>
    <mergeCell ref="A11:B11"/>
    <mergeCell ref="B12:B17"/>
    <mergeCell ref="A12:A22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6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apro</dc:creator>
  <cp:lastModifiedBy>apro</cp:lastModifiedBy>
  <cp:lastPrinted>2025-06-09T23:25:29Z</cp:lastPrinted>
  <dcterms:created xsi:type="dcterms:W3CDTF">2023-12-12T01:33:46Z</dcterms:created>
  <dcterms:modified xsi:type="dcterms:W3CDTF">2025-07-01T03:50:43Z</dcterms:modified>
</cp:coreProperties>
</file>