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ra\OneDrive\바탕 화면\주선 달랏\"/>
    </mc:Choice>
  </mc:AlternateContent>
  <xr:revisionPtr revIDLastSave="0" documentId="13_ncr:1_{ED39FFA9-D62B-484C-A3B5-7D9006851AFD}" xr6:coauthVersionLast="47" xr6:coauthVersionMax="47" xr10:uidLastSave="{00000000-0000-0000-0000-000000000000}"/>
  <bookViews>
    <workbookView xWindow="22932" yWindow="-108" windowWidth="23256" windowHeight="12456" activeTab="7" xr2:uid="{97AF4758-9D42-4BA4-A7D7-774822DA4177}"/>
  </bookViews>
  <sheets>
    <sheet name="choiwy" sheetId="1" r:id="rId1"/>
    <sheet name="타이러브샵" sheetId="4" r:id="rId2"/>
    <sheet name="서진푸드" sheetId="5" r:id="rId3"/>
    <sheet name="싱하" sheetId="3" r:id="rId4"/>
    <sheet name="겁쿤캅" sheetId="2" r:id="rId5"/>
    <sheet name="띠 아시아마트" sheetId="6" r:id="rId6"/>
    <sheet name="앙산아시아마트" sheetId="7" r:id="rId7"/>
    <sheet name="3월여신매출금액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6" l="1" a="1"/>
  <c r="D15" i="6" s="1"/>
  <c r="D11" i="9"/>
  <c r="D17" i="9"/>
  <c r="D18" i="9"/>
  <c r="D24" i="9"/>
  <c r="D31" i="9"/>
  <c r="D35" i="9"/>
  <c r="D37" i="9" s="1"/>
  <c r="D15" i="7" l="1" a="1"/>
  <c r="D15" i="7" s="1"/>
  <c r="C4" i="4"/>
  <c r="D15" i="4" s="1" a="1"/>
  <c r="D15" i="4" s="1"/>
  <c r="D15" i="5" a="1"/>
  <c r="D15" i="5" s="1"/>
  <c r="D15" i="2" a="1"/>
  <c r="D15" i="2" s="1"/>
  <c r="D15" i="3" a="1"/>
  <c r="D15" i="3" s="1"/>
  <c r="D15" i="1" a="1"/>
  <c r="D1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<sst xmlns="http://schemas.openxmlformats.org/spreadsheetml/2006/main" count="113" uniqueCount="51">
  <si>
    <t>거래처명</t>
    <phoneticPr fontId="1" type="noConversion"/>
  </si>
  <si>
    <t>주문날짜</t>
    <phoneticPr fontId="1" type="noConversion"/>
  </si>
  <si>
    <t>매출금액</t>
    <phoneticPr fontId="1" type="noConversion"/>
  </si>
  <si>
    <t>입금액</t>
    <phoneticPr fontId="1" type="noConversion"/>
  </si>
  <si>
    <t>여신 수금 계좌 : 농협 351-1289-7760-33 (달랏마트)</t>
    <phoneticPr fontId="1" type="noConversion"/>
  </si>
  <si>
    <t>S23074_Y_T choiwy</t>
    <phoneticPr fontId="1" type="noConversion"/>
  </si>
  <si>
    <t>겁쿤타이마트</t>
    <phoneticPr fontId="1" type="noConversion"/>
  </si>
  <si>
    <t>SINGHA</t>
    <phoneticPr fontId="1" type="noConversion"/>
  </si>
  <si>
    <t>타이러브샵</t>
    <phoneticPr fontId="1" type="noConversion"/>
  </si>
  <si>
    <t>서진푸드</t>
    <phoneticPr fontId="1" type="noConversion"/>
  </si>
  <si>
    <t>잔액</t>
    <phoneticPr fontId="1" type="noConversion"/>
  </si>
  <si>
    <t>띠 아시아마트</t>
    <phoneticPr fontId="1" type="noConversion"/>
  </si>
  <si>
    <t>3월14일에 여신금액 다 안써버림 남은 여신금액 262,400</t>
    <phoneticPr fontId="1" type="noConversion"/>
  </si>
  <si>
    <t>393600 신청해놓고 딱맞게 안쓰고 손님한테 택배보내기해버림 그렇게 쓰면안되는데 아오,.,</t>
    <phoneticPr fontId="1" type="noConversion"/>
  </si>
  <si>
    <t>남은여신 금액 262,400+2,864,600 =3,127,000</t>
    <phoneticPr fontId="1" type="noConversion"/>
  </si>
  <si>
    <t>주문 및 입금 날짜</t>
    <phoneticPr fontId="1" type="noConversion"/>
  </si>
  <si>
    <t>앙산아시아마트</t>
    <phoneticPr fontId="1" type="noConversion"/>
  </si>
  <si>
    <t>여신+아시아푸드마트</t>
    <phoneticPr fontId="1" type="noConversion"/>
  </si>
  <si>
    <t>아시아푸드마트 신용카드 11번결제껀</t>
    <phoneticPr fontId="1" type="noConversion"/>
  </si>
  <si>
    <t>3월31일</t>
  </si>
  <si>
    <t>3월30일</t>
  </si>
  <si>
    <t>3월29일</t>
  </si>
  <si>
    <t>3월28일</t>
  </si>
  <si>
    <t>3월27일</t>
  </si>
  <si>
    <t>3월26일</t>
  </si>
  <si>
    <t>3월25일</t>
  </si>
  <si>
    <t>3월24일</t>
  </si>
  <si>
    <t>3월23일</t>
  </si>
  <si>
    <t>3월22일</t>
  </si>
  <si>
    <t>3월21일</t>
  </si>
  <si>
    <t>3월20일</t>
  </si>
  <si>
    <t>3월19일</t>
  </si>
  <si>
    <t>3월18일</t>
  </si>
  <si>
    <t>3월17일</t>
  </si>
  <si>
    <t>3월16일</t>
  </si>
  <si>
    <t>3월15일</t>
  </si>
  <si>
    <t>3월14일</t>
  </si>
  <si>
    <t>3월13일</t>
  </si>
  <si>
    <t>3월12일</t>
  </si>
  <si>
    <t>3월11일</t>
  </si>
  <si>
    <t>3월10일</t>
  </si>
  <si>
    <t>3월9일</t>
  </si>
  <si>
    <t>3월8일</t>
  </si>
  <si>
    <t>3월7일</t>
  </si>
  <si>
    <t>3월6일</t>
  </si>
  <si>
    <t>3월5일</t>
  </si>
  <si>
    <t>3월4일</t>
  </si>
  <si>
    <t>3월3일</t>
  </si>
  <si>
    <t>3월2일</t>
    <phoneticPr fontId="1" type="noConversion"/>
  </si>
  <si>
    <t>3월1일</t>
    <phoneticPr fontId="1" type="noConversion"/>
  </si>
  <si>
    <t>달랏여신매출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</si>
</sst>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41" fontId="0" fillId="3" borderId="1" xfId="0" applyNumberFormat="1" applyFill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176" fontId="4" fillId="0" borderId="8" xfId="0" applyNumberFormat="1" applyFont="1" applyBorder="1">
      <alignment vertical="center"/>
    </xf>
    <xf numFmtId="176" fontId="0" fillId="0" borderId="7" xfId="2" applyFont="1" applyBorder="1">
      <alignment vertical="center"/>
    </xf>
    <xf numFmtId="176" fontId="0" fillId="0" borderId="5" xfId="2" applyFont="1" applyBorder="1">
      <alignment vertical="center"/>
    </xf>
    <xf numFmtId="176" fontId="2" fillId="0" borderId="8" xfId="2" applyFont="1" applyBorder="1">
      <alignment vertical="center"/>
    </xf>
    <xf numFmtId="176" fontId="0" fillId="0" borderId="9" xfId="2" applyFont="1" applyBorder="1">
      <alignment vertical="center"/>
    </xf>
    <xf numFmtId="0" fontId="0" fillId="0" borderId="1" xfId="0" applyBorder="1">
      <alignment vertical="center"/>
    </xf>
    <xf numFmtId="176" fontId="0" fillId="0" borderId="1" xfId="2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쉼표 [0]" xfId="1" builtinId="6"/>
    <cellStyle name="쉼표 [0] 2" xfId="2" xr:uid="{2A4DF84B-DB6C-4258-BAE0-D03D01BCD1AD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DBCA-E51C-41D5-850E-3B86AC3BB4C3}">
  <dimension ref="A1:N16"/>
  <sheetViews>
    <sheetView workbookViewId="0">
      <selection sqref="A1:XFD1048576"/>
    </sheetView>
  </sheetViews>
  <sheetFormatPr defaultColWidth="9" defaultRowHeight="16.5" x14ac:dyDescent="0.3"/>
  <cols>
    <col min="1" max="1" width="11.125" style="1" bestFit="1" customWidth="1"/>
    <col min="2" max="2" width="20.375" style="1" customWidth="1"/>
    <col min="3" max="3" width="17.875" style="1" customWidth="1"/>
    <col min="4" max="4" width="18" style="1" customWidth="1"/>
    <col min="5" max="16384" width="9" style="1"/>
  </cols>
  <sheetData>
    <row r="1" spans="1:14" ht="35.25" customHeight="1" x14ac:dyDescent="0.3">
      <c r="A1" s="17" t="s">
        <v>4</v>
      </c>
      <c r="B1" s="18"/>
      <c r="C1" s="18"/>
      <c r="D1" s="19"/>
    </row>
    <row r="3" spans="1:14" x14ac:dyDescent="0.3">
      <c r="A3" s="2" t="s">
        <v>1</v>
      </c>
      <c r="B3" s="2" t="s">
        <v>0</v>
      </c>
      <c r="C3" s="2" t="s">
        <v>2</v>
      </c>
      <c r="D3" s="2" t="s">
        <v>3</v>
      </c>
    </row>
    <row r="4" spans="1:14" x14ac:dyDescent="0.3">
      <c r="A4" s="3">
        <v>45359</v>
      </c>
      <c r="B4" s="4" t="s">
        <v>5</v>
      </c>
      <c r="C4" s="5">
        <v>3106600</v>
      </c>
      <c r="D4" s="5"/>
    </row>
    <row r="5" spans="1:14" x14ac:dyDescent="0.3">
      <c r="A5" s="3">
        <v>45363</v>
      </c>
      <c r="B5" s="4" t="s">
        <v>5</v>
      </c>
      <c r="C5" s="5">
        <v>252000</v>
      </c>
      <c r="D5" s="5"/>
    </row>
    <row r="6" spans="1:14" ht="17.25" thickBot="1" x14ac:dyDescent="0.35">
      <c r="A6" s="3">
        <v>45365</v>
      </c>
      <c r="B6" s="4" t="s">
        <v>5</v>
      </c>
      <c r="C6" s="5"/>
      <c r="D6" s="5">
        <v>-3358600</v>
      </c>
    </row>
    <row r="7" spans="1:14" ht="17.25" thickBot="1" x14ac:dyDescent="0.35">
      <c r="A7" s="3">
        <v>45365</v>
      </c>
      <c r="B7" s="4" t="s">
        <v>5</v>
      </c>
      <c r="C7" s="5">
        <v>65600</v>
      </c>
      <c r="D7" s="9"/>
      <c r="E7" s="20" t="s">
        <v>13</v>
      </c>
      <c r="F7" s="21"/>
      <c r="G7" s="21"/>
      <c r="H7" s="21"/>
      <c r="I7" s="21"/>
      <c r="J7" s="21"/>
      <c r="K7" s="21"/>
      <c r="L7" s="21"/>
      <c r="M7" s="21"/>
      <c r="N7" s="22"/>
    </row>
    <row r="8" spans="1:14" ht="17.25" thickBot="1" x14ac:dyDescent="0.35">
      <c r="A8" s="3">
        <v>45365</v>
      </c>
      <c r="B8" s="4" t="s">
        <v>5</v>
      </c>
      <c r="C8" s="5">
        <v>32800</v>
      </c>
      <c r="D8" s="5"/>
    </row>
    <row r="9" spans="1:14" ht="17.25" thickBot="1" x14ac:dyDescent="0.35">
      <c r="A9" s="3">
        <v>45365</v>
      </c>
      <c r="B9" s="4" t="s">
        <v>5</v>
      </c>
      <c r="C9" s="5">
        <v>32800</v>
      </c>
      <c r="D9" s="9"/>
      <c r="E9" s="20" t="s">
        <v>12</v>
      </c>
      <c r="F9" s="21"/>
      <c r="G9" s="21"/>
      <c r="H9" s="21"/>
      <c r="I9" s="21"/>
      <c r="J9" s="21"/>
      <c r="K9" s="21"/>
      <c r="L9" s="22"/>
    </row>
    <row r="10" spans="1:14" ht="17.25" thickBot="1" x14ac:dyDescent="0.35">
      <c r="A10" s="3">
        <v>45373</v>
      </c>
      <c r="B10" s="4" t="s">
        <v>5</v>
      </c>
      <c r="C10" s="5">
        <v>3127000</v>
      </c>
      <c r="D10" s="5"/>
      <c r="E10" s="20" t="s">
        <v>14</v>
      </c>
      <c r="F10" s="21"/>
      <c r="G10" s="21"/>
      <c r="H10" s="21"/>
      <c r="I10" s="21"/>
      <c r="J10" s="21"/>
      <c r="K10" s="21"/>
      <c r="L10" s="22"/>
    </row>
    <row r="11" spans="1:14" x14ac:dyDescent="0.3">
      <c r="A11" s="3">
        <v>45380</v>
      </c>
      <c r="B11" s="4" t="s">
        <v>5</v>
      </c>
      <c r="C11" s="5"/>
      <c r="D11" s="5">
        <v>-3258200</v>
      </c>
    </row>
    <row r="12" spans="1:14" x14ac:dyDescent="0.3">
      <c r="A12" s="3">
        <v>45380</v>
      </c>
      <c r="B12" s="4" t="s">
        <v>5</v>
      </c>
      <c r="C12" s="5">
        <v>2680200</v>
      </c>
      <c r="D12" s="5"/>
    </row>
    <row r="13" spans="1:14" x14ac:dyDescent="0.3">
      <c r="A13" s="4"/>
      <c r="B13" s="4"/>
      <c r="C13" s="5"/>
      <c r="D13" s="5"/>
    </row>
    <row r="14" spans="1:14" x14ac:dyDescent="0.3">
      <c r="A14" s="4"/>
      <c r="B14" s="4"/>
      <c r="C14" s="5"/>
      <c r="D14" s="5"/>
    </row>
    <row r="15" spans="1:14" x14ac:dyDescent="0.3">
      <c r="C15" s="8" t="s">
        <v>10</v>
      </c>
      <c r="D15" s="8" cm="1">
        <f t="array" ref="D15">SUM(C4:C14+D4:D14)</f>
        <v>2680200</v>
      </c>
    </row>
    <row r="16" spans="1:14" x14ac:dyDescent="0.3">
      <c r="C16" s="6"/>
    </row>
  </sheetData>
  <mergeCells count="4">
    <mergeCell ref="A1:D1"/>
    <mergeCell ref="E9:L9"/>
    <mergeCell ref="E7:N7"/>
    <mergeCell ref="E10:L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C0EC-5549-444C-B5ED-49325D912809}">
  <dimension ref="A1:F15"/>
  <sheetViews>
    <sheetView workbookViewId="0">
      <selection sqref="A1:XFD1048576"/>
    </sheetView>
  </sheetViews>
  <sheetFormatPr defaultRowHeight="16.5" x14ac:dyDescent="0.3"/>
  <cols>
    <col min="1" max="1" width="10.875" bestFit="1" customWidth="1"/>
    <col min="2" max="2" width="20.375" customWidth="1"/>
    <col min="3" max="3" width="17.875" customWidth="1"/>
    <col min="4" max="4" width="18" customWidth="1"/>
  </cols>
  <sheetData>
    <row r="1" spans="1:6" ht="17.25" x14ac:dyDescent="0.3">
      <c r="A1" s="17" t="s">
        <v>4</v>
      </c>
      <c r="B1" s="18"/>
      <c r="C1" s="18"/>
      <c r="D1" s="19"/>
    </row>
    <row r="2" spans="1:6" x14ac:dyDescent="0.3">
      <c r="A2" s="1"/>
      <c r="B2" s="1"/>
      <c r="C2" s="1"/>
      <c r="D2" s="1"/>
    </row>
    <row r="3" spans="1:6" x14ac:dyDescent="0.3">
      <c r="A3" s="2" t="s">
        <v>1</v>
      </c>
      <c r="B3" s="2" t="s">
        <v>0</v>
      </c>
      <c r="C3" s="2" t="s">
        <v>2</v>
      </c>
      <c r="D3" s="2" t="s">
        <v>3</v>
      </c>
    </row>
    <row r="4" spans="1:6" x14ac:dyDescent="0.3">
      <c r="A4" s="3">
        <v>45366</v>
      </c>
      <c r="B4" s="4" t="s">
        <v>8</v>
      </c>
      <c r="C4" s="5">
        <f>5121400+262400</f>
        <v>5383800</v>
      </c>
      <c r="D4" s="5"/>
    </row>
    <row r="5" spans="1:6" x14ac:dyDescent="0.3">
      <c r="A5" s="3">
        <v>45366</v>
      </c>
      <c r="B5" s="4" t="s">
        <v>8</v>
      </c>
      <c r="C5" s="5">
        <v>396000</v>
      </c>
      <c r="D5" s="5"/>
    </row>
    <row r="6" spans="1:6" x14ac:dyDescent="0.3">
      <c r="A6" s="3">
        <v>45372</v>
      </c>
      <c r="B6" s="4" t="s">
        <v>8</v>
      </c>
      <c r="C6" s="5"/>
      <c r="D6" s="5">
        <v>-5779800</v>
      </c>
    </row>
    <row r="7" spans="1:6" x14ac:dyDescent="0.3">
      <c r="A7" s="4"/>
      <c r="B7" s="4"/>
      <c r="C7" s="5"/>
      <c r="D7" s="5"/>
    </row>
    <row r="8" spans="1:6" x14ac:dyDescent="0.3">
      <c r="A8" s="4"/>
      <c r="B8" s="4"/>
      <c r="C8" s="5"/>
      <c r="D8" s="5"/>
    </row>
    <row r="9" spans="1:6" x14ac:dyDescent="0.3">
      <c r="A9" s="4"/>
      <c r="B9" s="4"/>
      <c r="C9" s="5"/>
      <c r="D9" s="5"/>
    </row>
    <row r="10" spans="1:6" x14ac:dyDescent="0.3">
      <c r="A10" s="4"/>
      <c r="B10" s="4"/>
      <c r="C10" s="5"/>
      <c r="D10" s="5"/>
    </row>
    <row r="11" spans="1:6" x14ac:dyDescent="0.3">
      <c r="A11" s="4"/>
      <c r="B11" s="4"/>
      <c r="C11" s="5"/>
      <c r="D11" s="5"/>
    </row>
    <row r="12" spans="1:6" x14ac:dyDescent="0.3">
      <c r="A12" s="4"/>
      <c r="B12" s="4"/>
      <c r="C12" s="5"/>
      <c r="D12" s="5"/>
    </row>
    <row r="13" spans="1:6" x14ac:dyDescent="0.3">
      <c r="A13" s="4"/>
      <c r="B13" s="4"/>
      <c r="C13" s="5"/>
      <c r="D13" s="5"/>
    </row>
    <row r="14" spans="1:6" x14ac:dyDescent="0.3">
      <c r="A14" s="4"/>
      <c r="B14" s="4"/>
      <c r="C14" s="5"/>
      <c r="D14" s="5"/>
      <c r="F14">
        <v>5779800</v>
      </c>
    </row>
    <row r="15" spans="1:6" x14ac:dyDescent="0.3">
      <c r="A15" s="1"/>
      <c r="B15" s="1"/>
      <c r="C15" s="2" t="s">
        <v>10</v>
      </c>
      <c r="D15" s="7" cm="1">
        <f t="array" ref="D15">SUM(C4:C14+D4:D14)</f>
        <v>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FDB8-3DEA-4E03-A0A0-2E2C2DBD5C33}">
  <dimension ref="A1:D15"/>
  <sheetViews>
    <sheetView topLeftCell="A3" workbookViewId="0">
      <selection activeCell="A3" sqref="A1:XFD1048576"/>
    </sheetView>
  </sheetViews>
  <sheetFormatPr defaultRowHeight="16.5" x14ac:dyDescent="0.3"/>
  <cols>
    <col min="1" max="1" width="17.25" bestFit="1" customWidth="1"/>
    <col min="2" max="2" width="20.375" customWidth="1"/>
    <col min="3" max="3" width="17.875" customWidth="1"/>
    <col min="4" max="4" width="18" customWidth="1"/>
  </cols>
  <sheetData>
    <row r="1" spans="1:4" ht="17.25" x14ac:dyDescent="0.3">
      <c r="A1" s="17" t="s">
        <v>4</v>
      </c>
      <c r="B1" s="18"/>
      <c r="C1" s="18"/>
      <c r="D1" s="19"/>
    </row>
    <row r="2" spans="1:4" x14ac:dyDescent="0.3">
      <c r="A2" s="1"/>
      <c r="B2" s="1"/>
      <c r="C2" s="1"/>
      <c r="D2" s="1"/>
    </row>
    <row r="3" spans="1:4" x14ac:dyDescent="0.3">
      <c r="A3" s="2" t="s">
        <v>15</v>
      </c>
      <c r="B3" s="2" t="s">
        <v>0</v>
      </c>
      <c r="C3" s="2" t="s">
        <v>2</v>
      </c>
      <c r="D3" s="2" t="s">
        <v>3</v>
      </c>
    </row>
    <row r="4" spans="1:4" x14ac:dyDescent="0.3">
      <c r="A4" s="3">
        <v>45370</v>
      </c>
      <c r="B4" s="4" t="s">
        <v>9</v>
      </c>
      <c r="C4" s="5">
        <v>5269300</v>
      </c>
      <c r="D4" s="5"/>
    </row>
    <row r="5" spans="1:4" x14ac:dyDescent="0.3">
      <c r="A5" s="3">
        <v>45377</v>
      </c>
      <c r="B5" s="4" t="s">
        <v>9</v>
      </c>
      <c r="C5" s="5"/>
      <c r="D5" s="5">
        <v>-5269300</v>
      </c>
    </row>
    <row r="6" spans="1:4" x14ac:dyDescent="0.3">
      <c r="A6" s="3">
        <v>45377</v>
      </c>
      <c r="B6" s="4" t="s">
        <v>9</v>
      </c>
      <c r="C6" s="5">
        <v>3861700</v>
      </c>
      <c r="D6" s="5"/>
    </row>
    <row r="7" spans="1:4" x14ac:dyDescent="0.3">
      <c r="A7" s="3">
        <v>45384</v>
      </c>
      <c r="B7" s="4" t="s">
        <v>9</v>
      </c>
      <c r="C7" s="5"/>
      <c r="D7" s="5">
        <v>-3861700</v>
      </c>
    </row>
    <row r="8" spans="1:4" x14ac:dyDescent="0.3">
      <c r="A8" s="3">
        <v>45384</v>
      </c>
      <c r="B8" s="4" t="s">
        <v>9</v>
      </c>
      <c r="C8" s="5">
        <v>5617000</v>
      </c>
      <c r="D8" s="5"/>
    </row>
    <row r="9" spans="1:4" x14ac:dyDescent="0.3">
      <c r="A9" s="4"/>
      <c r="B9" s="4"/>
      <c r="C9" s="5"/>
      <c r="D9" s="5"/>
    </row>
    <row r="10" spans="1:4" x14ac:dyDescent="0.3">
      <c r="A10" s="4"/>
      <c r="B10" s="4"/>
      <c r="C10" s="5"/>
      <c r="D10" s="5"/>
    </row>
    <row r="11" spans="1:4" x14ac:dyDescent="0.3">
      <c r="A11" s="4"/>
      <c r="B11" s="4"/>
      <c r="C11" s="5"/>
      <c r="D11" s="5"/>
    </row>
    <row r="12" spans="1:4" x14ac:dyDescent="0.3">
      <c r="A12" s="4"/>
      <c r="B12" s="4"/>
      <c r="C12" s="5"/>
      <c r="D12" s="5"/>
    </row>
    <row r="13" spans="1:4" x14ac:dyDescent="0.3">
      <c r="A13" s="4"/>
      <c r="B13" s="4"/>
      <c r="C13" s="5"/>
      <c r="D13" s="5"/>
    </row>
    <row r="14" spans="1:4" x14ac:dyDescent="0.3">
      <c r="A14" s="4"/>
      <c r="B14" s="4"/>
      <c r="C14" s="5"/>
      <c r="D14" s="5"/>
    </row>
    <row r="15" spans="1:4" x14ac:dyDescent="0.3">
      <c r="A15" s="1"/>
      <c r="B15" s="1"/>
      <c r="C15" s="1"/>
      <c r="D15" s="7" cm="1">
        <f t="array" ref="D15">SUM(C4:C14+D4:D14)</f>
        <v>5617000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DBA8-0633-4189-A842-189B9C5F0C46}">
  <dimension ref="A1:D15"/>
  <sheetViews>
    <sheetView workbookViewId="0">
      <selection sqref="A1:XFD1048576"/>
    </sheetView>
  </sheetViews>
  <sheetFormatPr defaultRowHeight="16.5" x14ac:dyDescent="0.3"/>
  <cols>
    <col min="1" max="1" width="11.125" bestFit="1" customWidth="1"/>
    <col min="2" max="2" width="20.375" customWidth="1"/>
    <col min="3" max="3" width="17.875" customWidth="1"/>
    <col min="4" max="4" width="18" customWidth="1"/>
  </cols>
  <sheetData>
    <row r="1" spans="1:4" ht="17.25" x14ac:dyDescent="0.3">
      <c r="A1" s="17" t="s">
        <v>4</v>
      </c>
      <c r="B1" s="18"/>
      <c r="C1" s="18"/>
      <c r="D1" s="19"/>
    </row>
    <row r="2" spans="1:4" x14ac:dyDescent="0.3">
      <c r="A2" s="1"/>
      <c r="B2" s="1"/>
      <c r="C2" s="1"/>
      <c r="D2" s="1"/>
    </row>
    <row r="3" spans="1:4" x14ac:dyDescent="0.3">
      <c r="A3" s="2" t="s">
        <v>1</v>
      </c>
      <c r="B3" s="2" t="s">
        <v>0</v>
      </c>
      <c r="C3" s="2" t="s">
        <v>2</v>
      </c>
      <c r="D3" s="2" t="s">
        <v>3</v>
      </c>
    </row>
    <row r="4" spans="1:4" x14ac:dyDescent="0.3">
      <c r="A4" s="3">
        <v>45365</v>
      </c>
      <c r="B4" s="4" t="s">
        <v>7</v>
      </c>
      <c r="C4" s="5">
        <v>644800</v>
      </c>
      <c r="D4" s="5"/>
    </row>
    <row r="5" spans="1:4" x14ac:dyDescent="0.3">
      <c r="A5" s="3">
        <v>45372</v>
      </c>
      <c r="B5" s="4" t="s">
        <v>7</v>
      </c>
      <c r="C5" s="5"/>
      <c r="D5" s="5">
        <v>-644800</v>
      </c>
    </row>
    <row r="6" spans="1:4" x14ac:dyDescent="0.3">
      <c r="A6" s="3">
        <v>45372</v>
      </c>
      <c r="B6" s="4" t="s">
        <v>7</v>
      </c>
      <c r="C6" s="5">
        <v>641700</v>
      </c>
      <c r="D6" s="5"/>
    </row>
    <row r="7" spans="1:4" x14ac:dyDescent="0.3">
      <c r="A7" s="3">
        <v>45379</v>
      </c>
      <c r="B7" s="4" t="s">
        <v>7</v>
      </c>
      <c r="C7" s="5"/>
      <c r="D7" s="5">
        <v>-641700</v>
      </c>
    </row>
    <row r="8" spans="1:4" x14ac:dyDescent="0.3">
      <c r="A8" s="3">
        <v>45379</v>
      </c>
      <c r="B8" s="4" t="s">
        <v>7</v>
      </c>
      <c r="C8" s="5">
        <v>700900</v>
      </c>
      <c r="D8" s="5"/>
    </row>
    <row r="9" spans="1:4" x14ac:dyDescent="0.3">
      <c r="A9" s="3">
        <v>45384</v>
      </c>
      <c r="B9" s="4" t="s">
        <v>7</v>
      </c>
      <c r="C9" s="5"/>
      <c r="D9" s="5">
        <v>-700900</v>
      </c>
    </row>
    <row r="10" spans="1:4" x14ac:dyDescent="0.3">
      <c r="A10" s="3">
        <v>45384</v>
      </c>
      <c r="B10" s="4" t="s">
        <v>7</v>
      </c>
      <c r="C10" s="5">
        <v>705050</v>
      </c>
      <c r="D10" s="5"/>
    </row>
    <row r="11" spans="1:4" x14ac:dyDescent="0.3">
      <c r="A11" s="4"/>
      <c r="B11" s="4"/>
      <c r="C11" s="5"/>
      <c r="D11" s="5"/>
    </row>
    <row r="12" spans="1:4" x14ac:dyDescent="0.3">
      <c r="A12" s="4"/>
      <c r="B12" s="4"/>
      <c r="C12" s="5"/>
      <c r="D12" s="5"/>
    </row>
    <row r="13" spans="1:4" x14ac:dyDescent="0.3">
      <c r="A13" s="4"/>
      <c r="B13" s="4"/>
      <c r="C13" s="5"/>
      <c r="D13" s="5"/>
    </row>
    <row r="14" spans="1:4" x14ac:dyDescent="0.3">
      <c r="A14" s="4"/>
      <c r="B14" s="4"/>
      <c r="C14" s="5"/>
      <c r="D14" s="5"/>
    </row>
    <row r="15" spans="1:4" x14ac:dyDescent="0.3">
      <c r="A15" s="1"/>
      <c r="B15" s="1"/>
      <c r="C15" s="8" t="s">
        <v>10</v>
      </c>
      <c r="D15" s="8" cm="1">
        <f t="array" ref="D15">SUM(C4:C14+D4:D14)</f>
        <v>705050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893C-DB65-4F82-A258-B50A11E71B86}">
  <dimension ref="A1:D15"/>
  <sheetViews>
    <sheetView workbookViewId="0">
      <selection sqref="A1:XFD1048576"/>
    </sheetView>
  </sheetViews>
  <sheetFormatPr defaultRowHeight="16.5" x14ac:dyDescent="0.3"/>
  <cols>
    <col min="1" max="1" width="10.875" bestFit="1" customWidth="1"/>
    <col min="2" max="2" width="20.375" customWidth="1"/>
    <col min="3" max="3" width="17.875" customWidth="1"/>
    <col min="4" max="4" width="18" customWidth="1"/>
  </cols>
  <sheetData>
    <row r="1" spans="1:4" ht="17.25" x14ac:dyDescent="0.3">
      <c r="A1" s="23" t="s">
        <v>4</v>
      </c>
      <c r="B1" s="24"/>
      <c r="C1" s="24"/>
      <c r="D1" s="24"/>
    </row>
    <row r="2" spans="1:4" x14ac:dyDescent="0.3">
      <c r="A2" s="1"/>
      <c r="B2" s="1"/>
      <c r="C2" s="1"/>
      <c r="D2" s="1"/>
    </row>
    <row r="3" spans="1:4" x14ac:dyDescent="0.3">
      <c r="A3" s="2" t="s">
        <v>1</v>
      </c>
      <c r="B3" s="2" t="s">
        <v>0</v>
      </c>
      <c r="C3" s="2" t="s">
        <v>2</v>
      </c>
      <c r="D3" s="2" t="s">
        <v>3</v>
      </c>
    </row>
    <row r="4" spans="1:4" x14ac:dyDescent="0.3">
      <c r="A4" s="3">
        <v>45359</v>
      </c>
      <c r="B4" s="4" t="s">
        <v>6</v>
      </c>
      <c r="C4" s="5">
        <v>1210300</v>
      </c>
      <c r="D4" s="5"/>
    </row>
    <row r="5" spans="1:4" x14ac:dyDescent="0.3">
      <c r="A5" s="3">
        <v>45365</v>
      </c>
      <c r="B5" s="4" t="s">
        <v>6</v>
      </c>
      <c r="C5" s="5"/>
      <c r="D5" s="5">
        <v>-1210300</v>
      </c>
    </row>
    <row r="6" spans="1:4" x14ac:dyDescent="0.3">
      <c r="A6" s="3">
        <v>45366</v>
      </c>
      <c r="B6" s="4" t="s">
        <v>6</v>
      </c>
      <c r="C6" s="5">
        <v>2723000</v>
      </c>
      <c r="D6" s="5"/>
    </row>
    <row r="7" spans="1:4" x14ac:dyDescent="0.3">
      <c r="A7" s="3">
        <v>45366</v>
      </c>
      <c r="B7" s="4" t="s">
        <v>6</v>
      </c>
      <c r="C7" s="5">
        <v>263200</v>
      </c>
      <c r="D7" s="5"/>
    </row>
    <row r="8" spans="1:4" x14ac:dyDescent="0.3">
      <c r="A8" s="3">
        <v>45373</v>
      </c>
      <c r="B8" s="4" t="s">
        <v>6</v>
      </c>
      <c r="C8" s="5"/>
      <c r="D8" s="5">
        <v>-2986200</v>
      </c>
    </row>
    <row r="9" spans="1:4" x14ac:dyDescent="0.3">
      <c r="A9" s="3">
        <v>45384</v>
      </c>
      <c r="B9" s="4" t="s">
        <v>6</v>
      </c>
      <c r="C9" s="5">
        <v>3029000</v>
      </c>
      <c r="D9" s="5"/>
    </row>
    <row r="10" spans="1:4" x14ac:dyDescent="0.3">
      <c r="A10" s="4"/>
      <c r="B10" s="4"/>
      <c r="C10" s="5"/>
      <c r="D10" s="5"/>
    </row>
    <row r="11" spans="1:4" x14ac:dyDescent="0.3">
      <c r="A11" s="4"/>
      <c r="B11" s="4"/>
      <c r="C11" s="5"/>
      <c r="D11" s="5"/>
    </row>
    <row r="12" spans="1:4" x14ac:dyDescent="0.3">
      <c r="A12" s="4"/>
      <c r="B12" s="4"/>
      <c r="C12" s="5"/>
      <c r="D12" s="5"/>
    </row>
    <row r="13" spans="1:4" x14ac:dyDescent="0.3">
      <c r="A13" s="4"/>
      <c r="B13" s="4"/>
      <c r="C13" s="5"/>
      <c r="D13" s="5"/>
    </row>
    <row r="14" spans="1:4" x14ac:dyDescent="0.3">
      <c r="A14" s="4"/>
      <c r="B14" s="4"/>
      <c r="C14" s="5"/>
      <c r="D14" s="5"/>
    </row>
    <row r="15" spans="1:4" x14ac:dyDescent="0.3">
      <c r="A15" s="1"/>
      <c r="B15" s="1"/>
      <c r="C15" s="8" t="s">
        <v>10</v>
      </c>
      <c r="D15" s="8" cm="1">
        <f t="array" ref="D15">SUM(C4:C14+D4:D14)</f>
        <v>3029000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E5BD-A1E9-4076-A4A4-BA14C15454C6}">
  <dimension ref="A1:D15"/>
  <sheetViews>
    <sheetView workbookViewId="0">
      <selection sqref="A1:XFD1048576"/>
    </sheetView>
  </sheetViews>
  <sheetFormatPr defaultRowHeight="16.5" x14ac:dyDescent="0.3"/>
  <cols>
    <col min="1" max="1" width="10.875" bestFit="1" customWidth="1"/>
    <col min="2" max="2" width="20.375" customWidth="1"/>
    <col min="3" max="3" width="17.875" customWidth="1"/>
    <col min="4" max="4" width="18" customWidth="1"/>
  </cols>
  <sheetData>
    <row r="1" spans="1:4" ht="17.25" x14ac:dyDescent="0.3">
      <c r="A1" s="17" t="s">
        <v>4</v>
      </c>
      <c r="B1" s="18"/>
      <c r="C1" s="18"/>
      <c r="D1" s="19"/>
    </row>
    <row r="2" spans="1:4" x14ac:dyDescent="0.3">
      <c r="A2" s="1"/>
      <c r="B2" s="1"/>
      <c r="C2" s="1"/>
      <c r="D2" s="1"/>
    </row>
    <row r="3" spans="1:4" x14ac:dyDescent="0.3">
      <c r="A3" s="2" t="s">
        <v>1</v>
      </c>
      <c r="B3" s="2" t="s">
        <v>0</v>
      </c>
      <c r="C3" s="2" t="s">
        <v>2</v>
      </c>
      <c r="D3" s="2" t="s">
        <v>3</v>
      </c>
    </row>
    <row r="4" spans="1:4" x14ac:dyDescent="0.3">
      <c r="A4" s="3">
        <v>45372</v>
      </c>
      <c r="B4" s="4" t="s">
        <v>11</v>
      </c>
      <c r="C4" s="5">
        <v>3463300</v>
      </c>
      <c r="D4" s="5"/>
    </row>
    <row r="5" spans="1:4" x14ac:dyDescent="0.3">
      <c r="A5" s="3">
        <v>45372</v>
      </c>
      <c r="B5" s="4" t="s">
        <v>11</v>
      </c>
      <c r="C5" s="5">
        <v>270000</v>
      </c>
      <c r="D5" s="5"/>
    </row>
    <row r="6" spans="1:4" x14ac:dyDescent="0.3">
      <c r="A6" s="3">
        <v>45384</v>
      </c>
      <c r="B6" s="4" t="s">
        <v>11</v>
      </c>
      <c r="C6" s="5">
        <v>2700200</v>
      </c>
      <c r="D6" s="5"/>
    </row>
    <row r="7" spans="1:4" x14ac:dyDescent="0.3">
      <c r="A7" s="3"/>
      <c r="B7" s="4"/>
      <c r="C7" s="5"/>
      <c r="D7" s="5"/>
    </row>
    <row r="8" spans="1:4" x14ac:dyDescent="0.3">
      <c r="A8" s="4"/>
      <c r="B8" s="4"/>
      <c r="C8" s="5"/>
      <c r="D8" s="5"/>
    </row>
    <row r="9" spans="1:4" x14ac:dyDescent="0.3">
      <c r="A9" s="4"/>
      <c r="B9" s="4"/>
      <c r="C9" s="5"/>
      <c r="D9" s="5"/>
    </row>
    <row r="10" spans="1:4" x14ac:dyDescent="0.3">
      <c r="A10" s="4"/>
      <c r="B10" s="4"/>
      <c r="C10" s="5"/>
      <c r="D10" s="5"/>
    </row>
    <row r="11" spans="1:4" x14ac:dyDescent="0.3">
      <c r="A11" s="4"/>
      <c r="B11" s="4"/>
      <c r="C11" s="5"/>
      <c r="D11" s="5"/>
    </row>
    <row r="12" spans="1:4" x14ac:dyDescent="0.3">
      <c r="A12" s="4"/>
      <c r="B12" s="4"/>
      <c r="C12" s="5"/>
      <c r="D12" s="5"/>
    </row>
    <row r="13" spans="1:4" x14ac:dyDescent="0.3">
      <c r="A13" s="4"/>
      <c r="B13" s="4"/>
      <c r="C13" s="5"/>
      <c r="D13" s="5"/>
    </row>
    <row r="14" spans="1:4" x14ac:dyDescent="0.3">
      <c r="A14" s="4"/>
      <c r="B14" s="4"/>
      <c r="C14" s="5"/>
      <c r="D14" s="5"/>
    </row>
    <row r="15" spans="1:4" x14ac:dyDescent="0.3">
      <c r="A15" s="1"/>
      <c r="B15" s="1"/>
      <c r="C15" s="8" t="s">
        <v>10</v>
      </c>
      <c r="D15" s="8" cm="1">
        <f t="array" ref="D15">SUM(C4:C14+D4:D14)</f>
        <v>6433500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B522-3F83-49C7-98EE-08732C4E0D2A}">
  <dimension ref="A1:D15"/>
  <sheetViews>
    <sheetView workbookViewId="0">
      <selection sqref="A1:XFD1048576"/>
    </sheetView>
  </sheetViews>
  <sheetFormatPr defaultRowHeight="16.5" x14ac:dyDescent="0.3"/>
  <cols>
    <col min="1" max="1" width="11.125" bestFit="1" customWidth="1"/>
    <col min="2" max="2" width="20.375" customWidth="1"/>
    <col min="3" max="3" width="17.875" customWidth="1"/>
    <col min="4" max="4" width="18" customWidth="1"/>
  </cols>
  <sheetData>
    <row r="1" spans="1:4" ht="17.25" x14ac:dyDescent="0.3">
      <c r="A1" s="17" t="s">
        <v>4</v>
      </c>
      <c r="B1" s="18"/>
      <c r="C1" s="18"/>
      <c r="D1" s="19"/>
    </row>
    <row r="2" spans="1:4" x14ac:dyDescent="0.3">
      <c r="A2" s="1"/>
      <c r="B2" s="1"/>
      <c r="C2" s="1"/>
      <c r="D2" s="1"/>
    </row>
    <row r="3" spans="1:4" x14ac:dyDescent="0.3">
      <c r="A3" s="2" t="s">
        <v>1</v>
      </c>
      <c r="B3" s="2" t="s">
        <v>0</v>
      </c>
      <c r="C3" s="2" t="s">
        <v>2</v>
      </c>
      <c r="D3" s="2" t="s">
        <v>3</v>
      </c>
    </row>
    <row r="4" spans="1:4" x14ac:dyDescent="0.3">
      <c r="A4" s="3">
        <v>45379</v>
      </c>
      <c r="B4" s="4" t="s">
        <v>16</v>
      </c>
      <c r="C4" s="5">
        <v>2993200</v>
      </c>
      <c r="D4" s="5"/>
    </row>
    <row r="5" spans="1:4" x14ac:dyDescent="0.3">
      <c r="A5" s="3">
        <v>45379</v>
      </c>
      <c r="B5" s="4" t="s">
        <v>16</v>
      </c>
      <c r="C5" s="5"/>
      <c r="D5" s="5">
        <v>-2993200</v>
      </c>
    </row>
    <row r="6" spans="1:4" x14ac:dyDescent="0.3">
      <c r="A6" s="3"/>
      <c r="B6" s="4"/>
      <c r="C6" s="5"/>
      <c r="D6" s="5"/>
    </row>
    <row r="7" spans="1:4" x14ac:dyDescent="0.3">
      <c r="A7" s="3"/>
      <c r="B7" s="4"/>
      <c r="C7" s="5"/>
      <c r="D7" s="5"/>
    </row>
    <row r="8" spans="1:4" x14ac:dyDescent="0.3">
      <c r="A8" s="3"/>
      <c r="B8" s="4"/>
      <c r="C8" s="5"/>
      <c r="D8" s="5"/>
    </row>
    <row r="9" spans="1:4" x14ac:dyDescent="0.3">
      <c r="A9" s="4"/>
      <c r="B9" s="4"/>
      <c r="C9" s="5"/>
      <c r="D9" s="5"/>
    </row>
    <row r="10" spans="1:4" x14ac:dyDescent="0.3">
      <c r="A10" s="4"/>
      <c r="B10" s="4"/>
      <c r="C10" s="5"/>
      <c r="D10" s="5"/>
    </row>
    <row r="11" spans="1:4" x14ac:dyDescent="0.3">
      <c r="A11" s="4"/>
      <c r="B11" s="4"/>
      <c r="C11" s="5"/>
      <c r="D11" s="5"/>
    </row>
    <row r="12" spans="1:4" x14ac:dyDescent="0.3">
      <c r="A12" s="4"/>
      <c r="B12" s="4"/>
      <c r="C12" s="5"/>
      <c r="D12" s="5"/>
    </row>
    <row r="13" spans="1:4" x14ac:dyDescent="0.3">
      <c r="A13" s="4"/>
      <c r="B13" s="4"/>
      <c r="C13" s="5"/>
      <c r="D13" s="5"/>
    </row>
    <row r="14" spans="1:4" x14ac:dyDescent="0.3">
      <c r="A14" s="4"/>
      <c r="B14" s="4"/>
      <c r="C14" s="5"/>
      <c r="D14" s="5"/>
    </row>
    <row r="15" spans="1:4" x14ac:dyDescent="0.3">
      <c r="A15" s="1"/>
      <c r="B15" s="1"/>
      <c r="C15" s="8" t="s">
        <v>10</v>
      </c>
      <c r="D15" s="8" cm="1">
        <f t="array" ref="D15">SUM(C4:C14+D4:D14)</f>
        <v>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440B-3C94-4494-A6FE-F6AA46880E08}">
  <dimension ref="C3:G37"/>
  <sheetViews>
    <sheetView tabSelected="1" topLeftCell="A22" workbookViewId="0">
      <selection activeCell="A22" sqref="A1:XFD1048576"/>
    </sheetView>
  </sheetViews>
  <sheetFormatPr defaultRowHeight="16.5" x14ac:dyDescent="0.3"/>
  <cols>
    <col min="3" max="3" width="19.75" bestFit="1" customWidth="1"/>
    <col min="4" max="4" width="23" bestFit="1" customWidth="1"/>
    <col min="6" max="6" width="33.5" bestFit="1" customWidth="1"/>
    <col min="7" max="7" width="10.25" bestFit="1" customWidth="1"/>
  </cols>
  <sheetData>
    <row r="3" spans="3:4" x14ac:dyDescent="0.3">
      <c r="C3" s="15"/>
      <c r="D3" s="15" t="s">
        <v>50</v>
      </c>
    </row>
    <row r="4" spans="3:4" x14ac:dyDescent="0.3">
      <c r="C4" s="15" t="s">
        <v>49</v>
      </c>
      <c r="D4" s="16"/>
    </row>
    <row r="5" spans="3:4" x14ac:dyDescent="0.3">
      <c r="C5" s="15" t="s">
        <v>48</v>
      </c>
      <c r="D5" s="16"/>
    </row>
    <row r="6" spans="3:4" x14ac:dyDescent="0.3">
      <c r="C6" s="15" t="s">
        <v>47</v>
      </c>
      <c r="D6" s="16"/>
    </row>
    <row r="7" spans="3:4" x14ac:dyDescent="0.3">
      <c r="C7" s="15" t="s">
        <v>46</v>
      </c>
      <c r="D7" s="16"/>
    </row>
    <row r="8" spans="3:4" x14ac:dyDescent="0.3">
      <c r="C8" s="15" t="s">
        <v>45</v>
      </c>
      <c r="D8" s="16"/>
    </row>
    <row r="9" spans="3:4" x14ac:dyDescent="0.3">
      <c r="C9" s="15" t="s">
        <v>44</v>
      </c>
      <c r="D9" s="16"/>
    </row>
    <row r="10" spans="3:4" x14ac:dyDescent="0.3">
      <c r="C10" s="15" t="s">
        <v>43</v>
      </c>
      <c r="D10" s="16"/>
    </row>
    <row r="11" spans="3:4" x14ac:dyDescent="0.3">
      <c r="C11" s="15" t="s">
        <v>42</v>
      </c>
      <c r="D11" s="16">
        <f>3106600+1210300</f>
        <v>4316900</v>
      </c>
    </row>
    <row r="12" spans="3:4" x14ac:dyDescent="0.3">
      <c r="C12" s="15" t="s">
        <v>41</v>
      </c>
      <c r="D12" s="16"/>
    </row>
    <row r="13" spans="3:4" x14ac:dyDescent="0.3">
      <c r="C13" s="15" t="s">
        <v>40</v>
      </c>
      <c r="D13" s="16"/>
    </row>
    <row r="14" spans="3:4" x14ac:dyDescent="0.3">
      <c r="C14" s="15" t="s">
        <v>39</v>
      </c>
      <c r="D14" s="16"/>
    </row>
    <row r="15" spans="3:4" x14ac:dyDescent="0.3">
      <c r="C15" s="15" t="s">
        <v>38</v>
      </c>
      <c r="D15" s="16">
        <v>252000</v>
      </c>
    </row>
    <row r="16" spans="3:4" x14ac:dyDescent="0.3">
      <c r="C16" s="15" t="s">
        <v>37</v>
      </c>
      <c r="D16" s="16"/>
    </row>
    <row r="17" spans="3:4" x14ac:dyDescent="0.3">
      <c r="C17" s="15" t="s">
        <v>36</v>
      </c>
      <c r="D17" s="16">
        <f>644800+32800+65600+32800</f>
        <v>776000</v>
      </c>
    </row>
    <row r="18" spans="3:4" x14ac:dyDescent="0.3">
      <c r="C18" s="15" t="s">
        <v>35</v>
      </c>
      <c r="D18" s="16">
        <f>5121400+396000+262400+2723000+263200</f>
        <v>8766000</v>
      </c>
    </row>
    <row r="19" spans="3:4" x14ac:dyDescent="0.3">
      <c r="C19" s="15" t="s">
        <v>34</v>
      </c>
      <c r="D19" s="16"/>
    </row>
    <row r="20" spans="3:4" x14ac:dyDescent="0.3">
      <c r="C20" s="15" t="s">
        <v>33</v>
      </c>
      <c r="D20" s="16"/>
    </row>
    <row r="21" spans="3:4" x14ac:dyDescent="0.3">
      <c r="C21" s="15" t="s">
        <v>32</v>
      </c>
      <c r="D21" s="16"/>
    </row>
    <row r="22" spans="3:4" x14ac:dyDescent="0.3">
      <c r="C22" s="15" t="s">
        <v>31</v>
      </c>
      <c r="D22" s="16">
        <v>5269300</v>
      </c>
    </row>
    <row r="23" spans="3:4" x14ac:dyDescent="0.3">
      <c r="C23" s="15" t="s">
        <v>30</v>
      </c>
      <c r="D23" s="16"/>
    </row>
    <row r="24" spans="3:4" x14ac:dyDescent="0.3">
      <c r="C24" s="15" t="s">
        <v>29</v>
      </c>
      <c r="D24" s="16">
        <f>3463300+270000+641700</f>
        <v>4375000</v>
      </c>
    </row>
    <row r="25" spans="3:4" x14ac:dyDescent="0.3">
      <c r="C25" s="15" t="s">
        <v>28</v>
      </c>
      <c r="D25" s="16">
        <v>3127000</v>
      </c>
    </row>
    <row r="26" spans="3:4" x14ac:dyDescent="0.3">
      <c r="C26" s="15" t="s">
        <v>27</v>
      </c>
      <c r="D26" s="16"/>
    </row>
    <row r="27" spans="3:4" x14ac:dyDescent="0.3">
      <c r="C27" s="15" t="s">
        <v>26</v>
      </c>
      <c r="D27" s="16"/>
    </row>
    <row r="28" spans="3:4" x14ac:dyDescent="0.3">
      <c r="C28" s="15" t="s">
        <v>25</v>
      </c>
      <c r="D28" s="16"/>
    </row>
    <row r="29" spans="3:4" x14ac:dyDescent="0.3">
      <c r="C29" s="15" t="s">
        <v>24</v>
      </c>
      <c r="D29" s="16">
        <v>3861700</v>
      </c>
    </row>
    <row r="30" spans="3:4" x14ac:dyDescent="0.3">
      <c r="C30" s="15" t="s">
        <v>23</v>
      </c>
      <c r="D30" s="16"/>
    </row>
    <row r="31" spans="3:4" x14ac:dyDescent="0.3">
      <c r="C31" s="15" t="s">
        <v>22</v>
      </c>
      <c r="D31" s="16">
        <f>2993200+700900</f>
        <v>3694100</v>
      </c>
    </row>
    <row r="32" spans="3:4" x14ac:dyDescent="0.3">
      <c r="C32" s="15" t="s">
        <v>21</v>
      </c>
      <c r="D32" s="16">
        <v>2680200</v>
      </c>
    </row>
    <row r="33" spans="3:7" x14ac:dyDescent="0.3">
      <c r="C33" s="15" t="s">
        <v>20</v>
      </c>
      <c r="D33" s="16"/>
    </row>
    <row r="34" spans="3:7" ht="17.25" thickBot="1" x14ac:dyDescent="0.35">
      <c r="C34" s="15" t="s">
        <v>19</v>
      </c>
      <c r="D34" s="14"/>
    </row>
    <row r="35" spans="3:7" ht="18" thickBot="1" x14ac:dyDescent="0.35">
      <c r="D35" s="13">
        <f>SUM(D4:D34)</f>
        <v>37118200</v>
      </c>
    </row>
    <row r="36" spans="3:7" ht="17.25" thickBot="1" x14ac:dyDescent="0.35">
      <c r="F36" s="12" t="s">
        <v>18</v>
      </c>
      <c r="G36" s="11">
        <v>5204900</v>
      </c>
    </row>
    <row r="37" spans="3:7" ht="34.5" thickBot="1" x14ac:dyDescent="0.35">
      <c r="C37" t="s">
        <v>17</v>
      </c>
      <c r="D37" s="10">
        <f>D35+5204900</f>
        <v>42323100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choiwy</vt:lpstr>
      <vt:lpstr>타이러브샵</vt:lpstr>
      <vt:lpstr>서진푸드</vt:lpstr>
      <vt:lpstr>싱하</vt:lpstr>
      <vt:lpstr>겁쿤캅</vt:lpstr>
      <vt:lpstr>띠 아시아마트</vt:lpstr>
      <vt:lpstr>앙산아시아마트</vt:lpstr>
      <vt:lpstr>3월여신매출금액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하연 정</dc:creator>
  <cp:lastModifiedBy>하연 정</cp:lastModifiedBy>
  <dcterms:created xsi:type="dcterms:W3CDTF">2024-03-08T02:45:13Z</dcterms:created>
  <dcterms:modified xsi:type="dcterms:W3CDTF">2024-04-02T08:35:03Z</dcterms:modified>
</cp:coreProperties>
</file>